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9720" windowHeight="10695" activeTab="2"/>
  </bookViews>
  <sheets>
    <sheet name="Descrizione 2016" sheetId="1" r:id="rId1"/>
    <sheet name="Dati 2016" sheetId="2" r:id="rId2"/>
    <sheet name="Dati lingue 2016" sheetId="3" r:id="rId3"/>
  </sheets>
  <definedNames/>
  <calcPr fullCalcOnLoad="1"/>
</workbook>
</file>

<file path=xl/comments2.xml><?xml version="1.0" encoding="utf-8"?>
<comments xmlns="http://schemas.openxmlformats.org/spreadsheetml/2006/main">
  <authors>
    <author>Zinanni</author>
  </authors>
  <commentList>
    <comment ref="E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NC</t>
        </r>
      </text>
    </comment>
    <comment ref="E10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2 nc</t>
        </r>
      </text>
    </comment>
    <comment ref="E19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1 NC</t>
        </r>
      </text>
    </comment>
    <comment ref="E21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1 NC</t>
        </r>
      </text>
    </comment>
    <comment ref="E22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3 NC</t>
        </r>
      </text>
    </comment>
    <comment ref="E2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1 NC</t>
        </r>
      </text>
    </comment>
    <comment ref="E24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2 NC</t>
        </r>
      </text>
    </comment>
  </commentList>
</comments>
</file>

<file path=xl/comments3.xml><?xml version="1.0" encoding="utf-8"?>
<comments xmlns="http://schemas.openxmlformats.org/spreadsheetml/2006/main">
  <authors>
    <author>Zinanni</author>
  </authors>
  <commentList>
    <comment ref="C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NC</t>
        </r>
      </text>
    </comment>
    <comment ref="C10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2 nc</t>
        </r>
      </text>
    </comment>
    <comment ref="C19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1 NC</t>
        </r>
      </text>
    </comment>
    <comment ref="C21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1 NC</t>
        </r>
      </text>
    </comment>
    <comment ref="C22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3 NC</t>
        </r>
      </text>
    </comment>
    <comment ref="C2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1 NC</t>
        </r>
      </text>
    </comment>
    <comment ref="C24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2 NC</t>
        </r>
      </text>
    </comment>
    <comment ref="I3" authorId="0">
      <text>
        <r>
          <rPr>
            <b/>
            <sz val="9"/>
            <rFont val="Tahoma"/>
            <family val="2"/>
          </rPr>
          <t>Zinanni: NC 0</t>
        </r>
        <r>
          <rPr>
            <sz val="9"/>
            <rFont val="Tahoma"/>
            <family val="2"/>
          </rPr>
          <t xml:space="preserve">
</t>
        </r>
      </text>
    </comment>
    <comment ref="K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NC 0</t>
        </r>
      </text>
    </comment>
    <comment ref="D10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2 NC</t>
        </r>
      </text>
    </comment>
    <comment ref="D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NC</t>
        </r>
      </text>
    </comment>
    <comment ref="D19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1 NC</t>
        </r>
      </text>
    </comment>
    <comment ref="D21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1 NC</t>
        </r>
      </text>
    </comment>
    <comment ref="D22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3 NC</t>
        </r>
      </text>
    </comment>
    <comment ref="D2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1 NC</t>
        </r>
      </text>
    </comment>
    <comment ref="D24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2 NC</t>
        </r>
      </text>
    </comment>
    <comment ref="G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NC</t>
        </r>
      </text>
    </comment>
    <comment ref="O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NC</t>
        </r>
      </text>
    </comment>
    <comment ref="S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NON CI SONO NC</t>
        </r>
      </text>
    </comment>
    <comment ref="E24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2 NC</t>
        </r>
      </text>
    </comment>
    <comment ref="O10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2 NC</t>
        </r>
      </text>
    </comment>
    <comment ref="Q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NON CI SONO NC</t>
        </r>
      </text>
    </comment>
    <comment ref="M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NC</t>
        </r>
      </text>
    </comment>
    <comment ref="E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NC</t>
        </r>
      </text>
    </comment>
    <comment ref="C12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1 NC</t>
        </r>
      </text>
    </comment>
    <comment ref="D12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1 NC</t>
        </r>
      </text>
    </comment>
    <comment ref="E12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1 NC </t>
        </r>
      </text>
    </comment>
    <comment ref="E22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3 NC</t>
        </r>
      </text>
    </comment>
  </commentList>
</comments>
</file>

<file path=xl/sharedStrings.xml><?xml version="1.0" encoding="utf-8"?>
<sst xmlns="http://schemas.openxmlformats.org/spreadsheetml/2006/main" count="267" uniqueCount="156">
  <si>
    <t>320-320.4</t>
  </si>
  <si>
    <t>321-323</t>
  </si>
  <si>
    <t>324-326</t>
  </si>
  <si>
    <t>330-330.1</t>
  </si>
  <si>
    <t>330.9-331</t>
  </si>
  <si>
    <t>332-332.8</t>
  </si>
  <si>
    <t>333-337</t>
  </si>
  <si>
    <t>338.4-338.8</t>
  </si>
  <si>
    <t>338.9-339</t>
  </si>
  <si>
    <t>340-340.1</t>
  </si>
  <si>
    <t>341-341.2</t>
  </si>
  <si>
    <t>341.3-341.738</t>
  </si>
  <si>
    <t>342-342.44</t>
  </si>
  <si>
    <t>342.45-342.4505</t>
  </si>
  <si>
    <t>342.46-342.9</t>
  </si>
  <si>
    <t>343-343.44</t>
  </si>
  <si>
    <t>343.45-343.457</t>
  </si>
  <si>
    <t>343.46-343.8</t>
  </si>
  <si>
    <t>344-344.44</t>
  </si>
  <si>
    <t>344.45-344.4501</t>
  </si>
  <si>
    <t>345.45-345.4502</t>
  </si>
  <si>
    <t>345.4503-345.459</t>
  </si>
  <si>
    <t>345.46-345.9</t>
  </si>
  <si>
    <t>346-346.3</t>
  </si>
  <si>
    <t>346.4-346.44</t>
  </si>
  <si>
    <t>346.45-346.4502</t>
  </si>
  <si>
    <t>346.4503-346.4505</t>
  </si>
  <si>
    <t>346.4506-346.450682</t>
  </si>
  <si>
    <t>346.4507-346.458</t>
  </si>
  <si>
    <t>346.46-346.9</t>
  </si>
  <si>
    <t>347-347.44</t>
  </si>
  <si>
    <t>347.45-347.458</t>
  </si>
  <si>
    <t>347.46-347.98</t>
  </si>
  <si>
    <t>348-349</t>
  </si>
  <si>
    <t>350-359</t>
  </si>
  <si>
    <t>360-363</t>
  </si>
  <si>
    <t>364-369</t>
  </si>
  <si>
    <t>370-398</t>
  </si>
  <si>
    <t>400-499</t>
  </si>
  <si>
    <t>500-599</t>
  </si>
  <si>
    <t>600-657</t>
  </si>
  <si>
    <t>658-658.4</t>
  </si>
  <si>
    <t>658.5-690</t>
  </si>
  <si>
    <t>700-800</t>
  </si>
  <si>
    <t>900-939.8</t>
  </si>
  <si>
    <t>940-944</t>
  </si>
  <si>
    <t>945-945.09</t>
  </si>
  <si>
    <t>945.1-945.9</t>
  </si>
  <si>
    <t>946-996</t>
  </si>
  <si>
    <t xml:space="preserve">Gruppi sociali </t>
  </si>
  <si>
    <t xml:space="preserve">Economia </t>
  </si>
  <si>
    <r>
      <t xml:space="preserve">Finanza pubblica </t>
    </r>
  </si>
  <si>
    <t>Produzione</t>
  </si>
  <si>
    <t>SCIENZE POLITICHE</t>
  </si>
  <si>
    <t>ECONOMIA</t>
  </si>
  <si>
    <t>Diritto</t>
  </si>
  <si>
    <t>Diritto penale</t>
  </si>
  <si>
    <t>Diritto privato</t>
  </si>
  <si>
    <t>DIRITTO</t>
  </si>
  <si>
    <t>Assicurazioni</t>
  </si>
  <si>
    <t>Commercio, comunicazioni, trasporti</t>
  </si>
  <si>
    <t>Contabilità</t>
  </si>
  <si>
    <t>Gestione generale</t>
  </si>
  <si>
    <t>Cm occupati</t>
  </si>
  <si>
    <t xml:space="preserve">324; 328 </t>
  </si>
  <si>
    <t>Economia internazionale</t>
  </si>
  <si>
    <t>Valore patrimoniale</t>
  </si>
  <si>
    <t>Valore (stima in €)</t>
  </si>
  <si>
    <t>Lingue</t>
  </si>
  <si>
    <t>Consistenza</t>
  </si>
  <si>
    <t>Età</t>
  </si>
  <si>
    <t>Spazio</t>
  </si>
  <si>
    <t>Equivalente 
verbale</t>
  </si>
  <si>
    <t>Circolazione</t>
  </si>
  <si>
    <t>Inventari accessionati</t>
  </si>
  <si>
    <t>Acquisti</t>
  </si>
  <si>
    <t>Inventari acquistati</t>
  </si>
  <si>
    <t>Accessioni (acquisti+doni)</t>
  </si>
  <si>
    <t>Valore acquisti (spesa)</t>
  </si>
  <si>
    <r>
      <t>%</t>
    </r>
    <r>
      <rPr>
        <b/>
        <sz val="10"/>
        <rFont val="Calibri"/>
        <family val="2"/>
      </rPr>
      <t xml:space="preserve"> rispetto a intervallo CDD</t>
    </r>
  </si>
  <si>
    <t>% su totale GEN scienze sociali</t>
  </si>
  <si>
    <t>% volumi in francese su totale vol. intervallo CDD</t>
  </si>
  <si>
    <t>% volumi in tedesco su totale vol. intervallo CDD</t>
  </si>
  <si>
    <t>% volumi in inglese su totale vol. intervallo CDD</t>
  </si>
  <si>
    <t>Pubblicità</t>
  </si>
  <si>
    <t>Macroeconomia</t>
  </si>
  <si>
    <t>Diritto delle nazioni</t>
  </si>
  <si>
    <t>Diritto costituzionale e amministrativo</t>
  </si>
  <si>
    <t>Diritto finanziario, tributario, commerciale</t>
  </si>
  <si>
    <t>Diritto processuale civile</t>
  </si>
  <si>
    <t>Amministrazione pubblica</t>
  </si>
  <si>
    <t>Scienza militare</t>
  </si>
  <si>
    <t>Interazione sociale</t>
  </si>
  <si>
    <t xml:space="preserve">Scienze sociali Sociologia e antropologia </t>
  </si>
  <si>
    <t xml:space="preserve">Cultura e istituzioni Comunità </t>
  </si>
  <si>
    <t>Scienza politica Forme di governo e Stato</t>
  </si>
  <si>
    <t>Relazioni dello Stato coi gruppi Diritti</t>
  </si>
  <si>
    <r>
      <t>Vita politica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Processo legislativo</t>
    </r>
  </si>
  <si>
    <t>Migrazioni Relazioni internazionali</t>
  </si>
  <si>
    <t>Economia del lavoro, finanziaria, della terra</t>
  </si>
  <si>
    <t>Cooperative Socialismo</t>
  </si>
  <si>
    <t>Diritto del lavoro</t>
  </si>
  <si>
    <t>Leggi, regolamenti, giurisprudenza Specifiche giurisdizioni</t>
  </si>
  <si>
    <t>Criminologia Istituti di pena</t>
  </si>
  <si>
    <t>300-301</t>
  </si>
  <si>
    <t>302-304</t>
  </si>
  <si>
    <t>% in italiano su totale vol. intervallo CDD</t>
  </si>
  <si>
    <t>% in inglese su totale vol. intervallo CDD</t>
  </si>
  <si>
    <t>% in francese su totale vol. intervallo CDD</t>
  </si>
  <si>
    <t>% in tedesco su totale vol. intervallo CDD</t>
  </si>
  <si>
    <t>Accessionati in lingua</t>
  </si>
  <si>
    <t>306-307</t>
  </si>
  <si>
    <t>320-321</t>
  </si>
  <si>
    <t>322-323</t>
  </si>
  <si>
    <t>325-327</t>
  </si>
  <si>
    <t xml:space="preserve">331-333 </t>
  </si>
  <si>
    <t>334-335</t>
  </si>
  <si>
    <t>351-354</t>
  </si>
  <si>
    <t>355-359</t>
  </si>
  <si>
    <t>364-365</t>
  </si>
  <si>
    <t>380-389</t>
  </si>
  <si>
    <t>Cm occupati in media da 1 volume</t>
  </si>
  <si>
    <t>CDD
(22 ed.)</t>
  </si>
  <si>
    <t>N volumi accessionati francese senza NC</t>
  </si>
  <si>
    <t>N volumi accessionati tedesco senza NC</t>
  </si>
  <si>
    <t>prezzo volumi acquisti in inglese senza NC</t>
  </si>
  <si>
    <t>N volumi accessionati italiano senza NC</t>
  </si>
  <si>
    <t>Costo medio di 1 volume (stima in €)</t>
  </si>
  <si>
    <t>Volumi con data di pubblicazione 2006-2016</t>
  </si>
  <si>
    <t>Prestiti 1/1/2016-31/12/16</t>
  </si>
  <si>
    <t>Inventari al 31/12/16</t>
  </si>
  <si>
    <t>Griglia di valutazione GEN (scienze sociali): dati 2016 (1. parte)</t>
  </si>
  <si>
    <t>Griglia di valutazione GEN (scienze sociali): descrizione al 31/12/2016</t>
  </si>
  <si>
    <t>NC</t>
  </si>
  <si>
    <t>Prezzo medio</t>
  </si>
  <si>
    <t>stima valore totale</t>
  </si>
  <si>
    <t>Valore solo acquisti senza NC (stima in €)</t>
  </si>
  <si>
    <t>Inventari accessionati nel 2016</t>
  </si>
  <si>
    <t>acquisti in lingua</t>
  </si>
  <si>
    <t>In inglese</t>
  </si>
  <si>
    <t>prezzo volumi acquisti in francese senza NC</t>
  </si>
  <si>
    <t>In francese</t>
  </si>
  <si>
    <t>prezzo volumi acquisti in tedesco senza NC</t>
  </si>
  <si>
    <t>In tedesco</t>
  </si>
  <si>
    <t>prezzo volumi acquisti in italiano senza NC</t>
  </si>
  <si>
    <t>In italiano</t>
  </si>
  <si>
    <t>italiano</t>
  </si>
  <si>
    <t xml:space="preserve">acquisti totali </t>
  </si>
  <si>
    <t xml:space="preserve">N volumi accessionati inglese </t>
  </si>
  <si>
    <t xml:space="preserve">N volumi acquisti in inglese </t>
  </si>
  <si>
    <t xml:space="preserve">N volumi acquisti in francese </t>
  </si>
  <si>
    <t xml:space="preserve">N volumi acquisti in tedesco </t>
  </si>
  <si>
    <t>Prezzo medio per acquisto</t>
  </si>
  <si>
    <t>Griglia di valutazione GEN (scienze sociali): dati 2016 (2. parte)</t>
  </si>
  <si>
    <t>Indice di circolazione solo prestiti</t>
  </si>
  <si>
    <t>TOTALE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</si>
</sst>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[$-410]dddd\ d\ mmmm\ yyyy"/>
    <numFmt numFmtId="178" formatCode="&quot;Attivo&quot;;&quot;Attivo&quot;;&quot;Inattivo&quot;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"/>
    <numFmt numFmtId="186" formatCode="&quot;€&quot;\ #,##0.00;[Red]&quot;€&quot;\ #,##0.00"/>
    <numFmt numFmtId="187" formatCode="0.00;[Red]0.00"/>
    <numFmt numFmtId="188" formatCode="#,##0.00;[Red]#,##0.00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#,##0;[Red]#,##0"/>
    <numFmt numFmtId="195" formatCode="&quot;€&quot;\ #,##0;[Red]&quot;€&quot;\ #,##0"/>
    <numFmt numFmtId="196" formatCode="_-* #,##0_-;\-* #,##0_-;_-* &quot;-&quot;??_-;_-@_-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5"/>
      <name val="Arial"/>
      <family val="2"/>
    </font>
    <font>
      <sz val="10"/>
      <color indexed="63"/>
      <name val="Verdana"/>
      <family val="2"/>
    </font>
    <font>
      <b/>
      <sz val="15"/>
      <name val="Calibri"/>
      <family val="2"/>
    </font>
    <font>
      <sz val="15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0"/>
      <color indexed="63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9" fontId="8" fillId="34" borderId="10" xfId="52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9" fontId="7" fillId="0" borderId="10" xfId="52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9" fontId="7" fillId="0" borderId="10" xfId="52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/>
    </xf>
    <xf numFmtId="176" fontId="10" fillId="0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left" vertical="top" wrapText="1"/>
    </xf>
    <xf numFmtId="3" fontId="0" fillId="35" borderId="10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center" vertical="top" wrapText="1"/>
    </xf>
    <xf numFmtId="176" fontId="8" fillId="34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3" fontId="0" fillId="35" borderId="10" xfId="0" applyNumberFormat="1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3" fontId="13" fillId="35" borderId="10" xfId="0" applyNumberFormat="1" applyFont="1" applyFill="1" applyBorder="1" applyAlignment="1">
      <alignment horizontal="center"/>
    </xf>
    <xf numFmtId="9" fontId="8" fillId="34" borderId="10" xfId="52" applyNumberFormat="1" applyFont="1" applyFill="1" applyBorder="1" applyAlignment="1">
      <alignment horizontal="center" wrapText="1"/>
    </xf>
    <xf numFmtId="3" fontId="8" fillId="35" borderId="10" xfId="52" applyNumberFormat="1" applyFont="1" applyFill="1" applyBorder="1" applyAlignment="1">
      <alignment horizontal="center" wrapText="1"/>
    </xf>
    <xf numFmtId="9" fontId="8" fillId="34" borderId="10" xfId="52" applyFont="1" applyFill="1" applyBorder="1" applyAlignment="1">
      <alignment horizontal="center" wrapText="1"/>
    </xf>
    <xf numFmtId="9" fontId="8" fillId="35" borderId="10" xfId="52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9" fontId="7" fillId="0" borderId="10" xfId="52" applyNumberFormat="1" applyFont="1" applyFill="1" applyBorder="1" applyAlignment="1">
      <alignment horizontal="center" wrapText="1"/>
    </xf>
    <xf numFmtId="176" fontId="7" fillId="35" borderId="10" xfId="0" applyNumberFormat="1" applyFont="1" applyFill="1" applyBorder="1" applyAlignment="1">
      <alignment horizontal="center" wrapText="1"/>
    </xf>
    <xf numFmtId="176" fontId="7" fillId="0" borderId="10" xfId="0" applyNumberFormat="1" applyFont="1" applyFill="1" applyBorder="1" applyAlignment="1">
      <alignment horizontal="center" wrapText="1"/>
    </xf>
    <xf numFmtId="9" fontId="7" fillId="0" borderId="10" xfId="52" applyNumberFormat="1" applyFont="1" applyFill="1" applyBorder="1" applyAlignment="1">
      <alignment horizontal="center"/>
    </xf>
    <xf numFmtId="3" fontId="7" fillId="35" borderId="10" xfId="52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3" fontId="7" fillId="35" borderId="10" xfId="0" applyNumberFormat="1" applyFont="1" applyFill="1" applyBorder="1" applyAlignment="1">
      <alignment horizontal="center" wrapText="1"/>
    </xf>
    <xf numFmtId="3" fontId="7" fillId="35" borderId="10" xfId="52" applyNumberFormat="1" applyFont="1" applyFill="1" applyBorder="1" applyAlignment="1">
      <alignment horizontal="center" wrapText="1"/>
    </xf>
    <xf numFmtId="3" fontId="15" fillId="35" borderId="10" xfId="0" applyNumberFormat="1" applyFont="1" applyFill="1" applyBorder="1" applyAlignment="1">
      <alignment horizontal="center" wrapText="1"/>
    </xf>
    <xf numFmtId="176" fontId="7" fillId="35" borderId="1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/>
    </xf>
    <xf numFmtId="3" fontId="7" fillId="3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9" fontId="8" fillId="34" borderId="10" xfId="52" applyNumberFormat="1" applyFont="1" applyFill="1" applyBorder="1" applyAlignment="1">
      <alignment horizontal="center" vertical="center" wrapText="1"/>
    </xf>
    <xf numFmtId="176" fontId="8" fillId="35" borderId="10" xfId="52" applyNumberFormat="1" applyFont="1" applyFill="1" applyBorder="1" applyAlignment="1">
      <alignment horizontal="center" vertical="center" wrapText="1"/>
    </xf>
    <xf numFmtId="176" fontId="8" fillId="34" borderId="10" xfId="52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9" fontId="8" fillId="34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13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top"/>
    </xf>
    <xf numFmtId="9" fontId="8" fillId="34" borderId="10" xfId="5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3" fontId="13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8"/>
  <sheetViews>
    <sheetView zoomScalePageLayoutView="0" workbookViewId="0" topLeftCell="F1">
      <pane xSplit="2" ySplit="3" topLeftCell="J4" activePane="bottomRight" state="frozen"/>
      <selection pane="topLeft" activeCell="F1" sqref="F1"/>
      <selection pane="topRight" activeCell="H1" sqref="H1"/>
      <selection pane="bottomLeft" activeCell="F4" sqref="F4"/>
      <selection pane="bottomRight" activeCell="V36" sqref="V36"/>
    </sheetView>
  </sheetViews>
  <sheetFormatPr defaultColWidth="9.140625" defaultRowHeight="12.75"/>
  <cols>
    <col min="1" max="1" width="15.28125" style="19" hidden="1" customWidth="1"/>
    <col min="2" max="2" width="21.7109375" style="19" hidden="1" customWidth="1"/>
    <col min="3" max="3" width="17.140625" style="19" hidden="1" customWidth="1"/>
    <col min="4" max="4" width="14.421875" style="19" hidden="1" customWidth="1"/>
    <col min="5" max="5" width="21.140625" style="19" hidden="1" customWidth="1"/>
    <col min="6" max="6" width="8.140625" style="19" customWidth="1"/>
    <col min="7" max="7" width="14.8515625" style="20" customWidth="1"/>
    <col min="8" max="9" width="14.8515625" style="43" hidden="1" customWidth="1"/>
    <col min="10" max="11" width="10.140625" style="81" customWidth="1"/>
    <col min="12" max="12" width="11.57421875" style="77" hidden="1" customWidth="1"/>
    <col min="13" max="13" width="15.7109375" style="77" hidden="1" customWidth="1"/>
    <col min="14" max="15" width="12.421875" style="78" customWidth="1"/>
    <col min="16" max="16" width="14.00390625" style="80" hidden="1" customWidth="1"/>
    <col min="17" max="17" width="11.57421875" style="79" customWidth="1"/>
    <col min="18" max="18" width="15.140625" style="80" hidden="1" customWidth="1"/>
    <col min="19" max="19" width="9.57421875" style="79" customWidth="1"/>
    <col min="20" max="20" width="16.57421875" style="80" hidden="1" customWidth="1"/>
    <col min="21" max="21" width="10.57421875" style="79" customWidth="1"/>
    <col min="22" max="22" width="9.00390625" style="81" customWidth="1"/>
    <col min="23" max="24" width="12.7109375" style="82" hidden="1" customWidth="1"/>
    <col min="25" max="25" width="7.8515625" style="79" customWidth="1"/>
    <col min="26" max="26" width="8.421875" style="19" hidden="1" customWidth="1"/>
    <col min="27" max="27" width="10.421875" style="13" hidden="1" customWidth="1"/>
    <col min="28" max="28" width="0" style="31" hidden="1" customWidth="1"/>
    <col min="29" max="16384" width="9.140625" style="19" customWidth="1"/>
  </cols>
  <sheetData>
    <row r="1" spans="2:28" s="8" customFormat="1" ht="19.5">
      <c r="B1" s="14">
        <v>0</v>
      </c>
      <c r="C1" s="15">
        <v>745</v>
      </c>
      <c r="F1" s="106" t="s">
        <v>132</v>
      </c>
      <c r="G1" s="106"/>
      <c r="H1" s="106"/>
      <c r="I1" s="106"/>
      <c r="J1" s="106"/>
      <c r="K1" s="106"/>
      <c r="L1" s="106"/>
      <c r="M1" s="106"/>
      <c r="N1" s="106"/>
      <c r="O1" s="106"/>
      <c r="P1" s="107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2:28" s="45" customFormat="1" ht="17.25" customHeight="1">
      <c r="B2" s="16"/>
      <c r="C2" s="17"/>
      <c r="F2" s="108" t="s">
        <v>122</v>
      </c>
      <c r="G2" s="108" t="s">
        <v>72</v>
      </c>
      <c r="H2" s="100" t="s">
        <v>69</v>
      </c>
      <c r="I2" s="103"/>
      <c r="J2" s="103"/>
      <c r="K2" s="103"/>
      <c r="L2" s="99" t="s">
        <v>66</v>
      </c>
      <c r="M2" s="99"/>
      <c r="N2" s="99"/>
      <c r="O2" s="99"/>
      <c r="P2" s="62"/>
      <c r="Q2" s="99" t="s">
        <v>68</v>
      </c>
      <c r="R2" s="99"/>
      <c r="S2" s="99"/>
      <c r="T2" s="99"/>
      <c r="U2" s="99"/>
      <c r="V2" s="99" t="s">
        <v>70</v>
      </c>
      <c r="W2" s="99"/>
      <c r="X2" s="99"/>
      <c r="Y2" s="99"/>
      <c r="Z2" s="100" t="s">
        <v>71</v>
      </c>
      <c r="AA2" s="100"/>
      <c r="AB2" s="100"/>
    </row>
    <row r="3" spans="2:28" s="45" customFormat="1" ht="76.5">
      <c r="B3" s="16">
        <v>100</v>
      </c>
      <c r="C3" s="17">
        <v>2092</v>
      </c>
      <c r="F3" s="108"/>
      <c r="G3" s="108"/>
      <c r="H3" s="101" t="s">
        <v>130</v>
      </c>
      <c r="I3" s="102"/>
      <c r="J3" s="102"/>
      <c r="K3" s="91" t="s">
        <v>80</v>
      </c>
      <c r="L3" s="92" t="s">
        <v>67</v>
      </c>
      <c r="M3" s="92" t="s">
        <v>134</v>
      </c>
      <c r="N3" s="93" t="s">
        <v>135</v>
      </c>
      <c r="O3" s="63" t="s">
        <v>80</v>
      </c>
      <c r="P3" s="64"/>
      <c r="Q3" s="63" t="s">
        <v>83</v>
      </c>
      <c r="R3" s="64"/>
      <c r="S3" s="63" t="s">
        <v>82</v>
      </c>
      <c r="T3" s="64"/>
      <c r="U3" s="63" t="s">
        <v>81</v>
      </c>
      <c r="V3" s="65" t="s">
        <v>128</v>
      </c>
      <c r="W3" s="66"/>
      <c r="X3" s="66"/>
      <c r="Y3" s="63" t="s">
        <v>79</v>
      </c>
      <c r="Z3" s="22" t="s">
        <v>63</v>
      </c>
      <c r="AA3" s="21" t="s">
        <v>80</v>
      </c>
      <c r="AB3" s="29" t="s">
        <v>121</v>
      </c>
    </row>
    <row r="4" spans="2:28" s="9" customFormat="1" ht="31.5" customHeight="1">
      <c r="B4" s="9" t="s">
        <v>0</v>
      </c>
      <c r="C4" s="9">
        <v>1304</v>
      </c>
      <c r="E4" s="109" t="s">
        <v>53</v>
      </c>
      <c r="F4" s="10" t="s">
        <v>104</v>
      </c>
      <c r="G4" s="10" t="s">
        <v>93</v>
      </c>
      <c r="H4" s="42">
        <v>565</v>
      </c>
      <c r="I4" s="43">
        <v>21</v>
      </c>
      <c r="J4" s="67">
        <f>H4+I4</f>
        <v>586</v>
      </c>
      <c r="K4" s="68">
        <v>0.009011918492887351</v>
      </c>
      <c r="L4" s="69">
        <v>15802.22</v>
      </c>
      <c r="M4" s="69">
        <f aca="true" t="shared" si="0" ref="M4:M35">L4/H4</f>
        <v>27.968530973451326</v>
      </c>
      <c r="N4" s="70">
        <f aca="true" t="shared" si="1" ref="N4:N35">L4+(M4*I4)</f>
        <v>16389.559150442477</v>
      </c>
      <c r="O4" s="71">
        <v>0.006225481446034955</v>
      </c>
      <c r="P4" s="72">
        <v>219</v>
      </c>
      <c r="Q4" s="71">
        <f aca="true" t="shared" si="2" ref="Q4:Q35">P4/J4</f>
        <v>0.37372013651877134</v>
      </c>
      <c r="R4" s="72">
        <v>19</v>
      </c>
      <c r="S4" s="71">
        <f aca="true" t="shared" si="3" ref="S4:S35">R4/J4</f>
        <v>0.032423208191126277</v>
      </c>
      <c r="T4" s="72">
        <v>23</v>
      </c>
      <c r="U4" s="71">
        <f aca="true" t="shared" si="4" ref="U4:U35">T4/J4</f>
        <v>0.03924914675767918</v>
      </c>
      <c r="V4" s="73">
        <v>197</v>
      </c>
      <c r="W4" s="74">
        <v>18</v>
      </c>
      <c r="X4" s="74">
        <f>V4+W4</f>
        <v>215</v>
      </c>
      <c r="Y4" s="68">
        <f aca="true" t="shared" si="5" ref="Y4:Y35">X4/J4</f>
        <v>0.36689419795221845</v>
      </c>
      <c r="Z4" s="33"/>
      <c r="AA4" s="32"/>
      <c r="AB4" s="34"/>
    </row>
    <row r="5" spans="2:28" ht="25.5">
      <c r="B5" s="18" t="s">
        <v>1</v>
      </c>
      <c r="C5" s="9">
        <v>1659</v>
      </c>
      <c r="E5" s="105"/>
      <c r="F5" s="9" t="s">
        <v>105</v>
      </c>
      <c r="G5" s="20" t="s">
        <v>92</v>
      </c>
      <c r="H5" s="42">
        <v>1526</v>
      </c>
      <c r="I5" s="43">
        <v>34</v>
      </c>
      <c r="J5" s="67">
        <f>H5+I5</f>
        <v>1560</v>
      </c>
      <c r="K5" s="68">
        <v>0.023467896962706652</v>
      </c>
      <c r="L5" s="69">
        <v>40742.21</v>
      </c>
      <c r="M5" s="69">
        <f t="shared" si="0"/>
        <v>26.69869593709043</v>
      </c>
      <c r="N5" s="70">
        <f t="shared" si="1"/>
        <v>41649.965661861075</v>
      </c>
      <c r="O5" s="71">
        <v>0.01582050414387802</v>
      </c>
      <c r="P5" s="72">
        <v>541</v>
      </c>
      <c r="Q5" s="71">
        <f t="shared" si="2"/>
        <v>0.3467948717948718</v>
      </c>
      <c r="R5" s="72">
        <v>19</v>
      </c>
      <c r="S5" s="71">
        <f t="shared" si="3"/>
        <v>0.01217948717948718</v>
      </c>
      <c r="T5" s="72">
        <v>52</v>
      </c>
      <c r="U5" s="71">
        <f t="shared" si="4"/>
        <v>0.03333333333333333</v>
      </c>
      <c r="V5" s="73">
        <v>620</v>
      </c>
      <c r="W5" s="74">
        <v>14</v>
      </c>
      <c r="X5" s="74">
        <f>V5+W5</f>
        <v>634</v>
      </c>
      <c r="Y5" s="68">
        <f t="shared" si="5"/>
        <v>0.4064102564102564</v>
      </c>
      <c r="Z5" s="35"/>
      <c r="AA5" s="32"/>
      <c r="AB5" s="36"/>
    </row>
    <row r="6" spans="2:28" ht="28.5" customHeight="1">
      <c r="B6" s="18"/>
      <c r="C6" s="9"/>
      <c r="E6" s="105"/>
      <c r="F6" s="9">
        <v>305</v>
      </c>
      <c r="G6" s="20" t="s">
        <v>49</v>
      </c>
      <c r="H6" s="42">
        <v>919</v>
      </c>
      <c r="I6" s="43">
        <v>11</v>
      </c>
      <c r="J6" s="67">
        <f aca="true" t="shared" si="6" ref="J6:J35">H6+I6</f>
        <v>930</v>
      </c>
      <c r="K6" s="68">
        <v>0.014302191464821222</v>
      </c>
      <c r="L6" s="69">
        <v>23219.24</v>
      </c>
      <c r="M6" s="69">
        <f t="shared" si="0"/>
        <v>25.26576713819369</v>
      </c>
      <c r="N6" s="70">
        <f t="shared" si="1"/>
        <v>23497.163438520132</v>
      </c>
      <c r="O6" s="71">
        <v>0.008925264778522658</v>
      </c>
      <c r="P6" s="72">
        <v>311</v>
      </c>
      <c r="Q6" s="71">
        <f t="shared" si="2"/>
        <v>0.33440860215053764</v>
      </c>
      <c r="R6" s="72">
        <v>9</v>
      </c>
      <c r="S6" s="71">
        <f t="shared" si="3"/>
        <v>0.00967741935483871</v>
      </c>
      <c r="T6" s="72">
        <v>80</v>
      </c>
      <c r="U6" s="71">
        <f t="shared" si="4"/>
        <v>0.08602150537634409</v>
      </c>
      <c r="V6" s="73">
        <v>393</v>
      </c>
      <c r="W6" s="74">
        <v>2</v>
      </c>
      <c r="X6" s="74">
        <f aca="true" t="shared" si="7" ref="X6:X35">V6+W6</f>
        <v>395</v>
      </c>
      <c r="Y6" s="68">
        <f t="shared" si="5"/>
        <v>0.42473118279569894</v>
      </c>
      <c r="Z6" s="35"/>
      <c r="AA6" s="32"/>
      <c r="AB6" s="36"/>
    </row>
    <row r="7" spans="2:28" ht="30" customHeight="1">
      <c r="B7" s="18" t="s">
        <v>2</v>
      </c>
      <c r="C7" s="9">
        <v>1031</v>
      </c>
      <c r="E7" s="105"/>
      <c r="F7" s="20" t="s">
        <v>111</v>
      </c>
      <c r="G7" s="20" t="s">
        <v>94</v>
      </c>
      <c r="H7" s="42">
        <v>1414</v>
      </c>
      <c r="I7" s="43">
        <v>45</v>
      </c>
      <c r="J7" s="67">
        <f t="shared" si="6"/>
        <v>1459</v>
      </c>
      <c r="K7" s="68">
        <v>0.02174548250672818</v>
      </c>
      <c r="L7" s="69">
        <v>36882.69</v>
      </c>
      <c r="M7" s="69">
        <f t="shared" si="0"/>
        <v>26.08393917963225</v>
      </c>
      <c r="N7" s="70">
        <f t="shared" si="1"/>
        <v>38056.467263083454</v>
      </c>
      <c r="O7" s="71">
        <v>0.014455534079546396</v>
      </c>
      <c r="P7" s="72">
        <v>413</v>
      </c>
      <c r="Q7" s="71">
        <f t="shared" si="2"/>
        <v>0.2830705962988348</v>
      </c>
      <c r="R7" s="72">
        <v>27</v>
      </c>
      <c r="S7" s="71">
        <f t="shared" si="3"/>
        <v>0.018505825908156272</v>
      </c>
      <c r="T7" s="72">
        <v>70</v>
      </c>
      <c r="U7" s="71">
        <f t="shared" si="4"/>
        <v>0.047978067169294036</v>
      </c>
      <c r="V7" s="73">
        <v>535</v>
      </c>
      <c r="W7" s="74">
        <v>16</v>
      </c>
      <c r="X7" s="74">
        <f t="shared" si="7"/>
        <v>551</v>
      </c>
      <c r="Y7" s="68">
        <f t="shared" si="5"/>
        <v>0.3776559287183002</v>
      </c>
      <c r="Z7" s="35"/>
      <c r="AA7" s="32"/>
      <c r="AB7" s="36"/>
    </row>
    <row r="8" spans="2:28" s="9" customFormat="1" ht="28.5" customHeight="1">
      <c r="B8" s="9" t="s">
        <v>3</v>
      </c>
      <c r="C8" s="9">
        <v>1156</v>
      </c>
      <c r="E8" s="105"/>
      <c r="F8" s="10" t="s">
        <v>112</v>
      </c>
      <c r="G8" s="10" t="s">
        <v>95</v>
      </c>
      <c r="H8" s="42">
        <v>3164</v>
      </c>
      <c r="I8" s="43">
        <v>176</v>
      </c>
      <c r="J8" s="67">
        <f t="shared" si="6"/>
        <v>3340</v>
      </c>
      <c r="K8" s="68">
        <v>0.048658208381391774</v>
      </c>
      <c r="L8" s="69">
        <v>80765.42</v>
      </c>
      <c r="M8" s="69">
        <f t="shared" si="0"/>
        <v>25.526365360303412</v>
      </c>
      <c r="N8" s="70">
        <f t="shared" si="1"/>
        <v>85258.0603034134</v>
      </c>
      <c r="O8" s="68">
        <v>0.032384792517710884</v>
      </c>
      <c r="P8" s="75">
        <v>932</v>
      </c>
      <c r="Q8" s="71">
        <f t="shared" si="2"/>
        <v>0.27904191616766466</v>
      </c>
      <c r="R8" s="75">
        <v>114</v>
      </c>
      <c r="S8" s="71">
        <f t="shared" si="3"/>
        <v>0.03413173652694611</v>
      </c>
      <c r="T8" s="75">
        <v>168</v>
      </c>
      <c r="U8" s="71">
        <f t="shared" si="4"/>
        <v>0.05029940119760479</v>
      </c>
      <c r="V8" s="73">
        <v>959</v>
      </c>
      <c r="W8" s="74">
        <v>39</v>
      </c>
      <c r="X8" s="74">
        <f t="shared" si="7"/>
        <v>998</v>
      </c>
      <c r="Y8" s="68">
        <f t="shared" si="5"/>
        <v>0.29880239520958085</v>
      </c>
      <c r="Z8" s="33"/>
      <c r="AA8" s="32"/>
      <c r="AB8" s="36"/>
    </row>
    <row r="9" spans="2:28" ht="25.5" customHeight="1">
      <c r="B9" s="18" t="s">
        <v>4</v>
      </c>
      <c r="C9" s="9">
        <v>1973</v>
      </c>
      <c r="E9" s="105"/>
      <c r="F9" s="19" t="s">
        <v>113</v>
      </c>
      <c r="G9" s="20" t="s">
        <v>96</v>
      </c>
      <c r="H9" s="42">
        <v>1086</v>
      </c>
      <c r="I9" s="43">
        <v>26</v>
      </c>
      <c r="J9" s="67">
        <f t="shared" si="6"/>
        <v>1112</v>
      </c>
      <c r="K9" s="68">
        <v>0.016701268742791233</v>
      </c>
      <c r="L9" s="69">
        <v>32881.68</v>
      </c>
      <c r="M9" s="69">
        <f t="shared" si="0"/>
        <v>30.27779005524862</v>
      </c>
      <c r="N9" s="70">
        <f t="shared" si="1"/>
        <v>33668.902541436466</v>
      </c>
      <c r="O9" s="68">
        <v>0.012788942408765953</v>
      </c>
      <c r="P9" s="75">
        <v>442</v>
      </c>
      <c r="Q9" s="71">
        <f t="shared" si="2"/>
        <v>0.39748201438848924</v>
      </c>
      <c r="R9" s="76">
        <v>44</v>
      </c>
      <c r="S9" s="71">
        <f t="shared" si="3"/>
        <v>0.039568345323741004</v>
      </c>
      <c r="T9" s="76">
        <v>85</v>
      </c>
      <c r="U9" s="71">
        <f t="shared" si="4"/>
        <v>0.0764388489208633</v>
      </c>
      <c r="V9" s="73">
        <v>427</v>
      </c>
      <c r="W9" s="74">
        <v>3</v>
      </c>
      <c r="X9" s="74">
        <f t="shared" si="7"/>
        <v>430</v>
      </c>
      <c r="Y9" s="68">
        <f t="shared" si="5"/>
        <v>0.38669064748201437</v>
      </c>
      <c r="Z9" s="35"/>
      <c r="AA9" s="32"/>
      <c r="AB9" s="34"/>
    </row>
    <row r="10" spans="2:28" s="9" customFormat="1" ht="26.25" customHeight="1">
      <c r="B10" s="9" t="s">
        <v>5</v>
      </c>
      <c r="C10" s="9">
        <v>1703</v>
      </c>
      <c r="E10" s="105"/>
      <c r="F10" s="10" t="s">
        <v>64</v>
      </c>
      <c r="G10" s="10" t="s">
        <v>97</v>
      </c>
      <c r="H10" s="42">
        <v>1038</v>
      </c>
      <c r="I10" s="43">
        <v>44</v>
      </c>
      <c r="J10" s="67">
        <f t="shared" si="6"/>
        <v>1082</v>
      </c>
      <c r="K10" s="68">
        <v>0.01596309111880046</v>
      </c>
      <c r="L10" s="69">
        <v>26215.38</v>
      </c>
      <c r="M10" s="69">
        <f t="shared" si="0"/>
        <v>25.255664739884395</v>
      </c>
      <c r="N10" s="70">
        <f t="shared" si="1"/>
        <v>27326.629248554913</v>
      </c>
      <c r="O10" s="68">
        <v>0.010379865730858409</v>
      </c>
      <c r="P10" s="75">
        <v>277</v>
      </c>
      <c r="Q10" s="71">
        <f t="shared" si="2"/>
        <v>0.256007393715342</v>
      </c>
      <c r="R10" s="76">
        <v>31</v>
      </c>
      <c r="S10" s="71">
        <f t="shared" si="3"/>
        <v>0.02865064695009242</v>
      </c>
      <c r="T10" s="76">
        <v>31</v>
      </c>
      <c r="U10" s="71">
        <f t="shared" si="4"/>
        <v>0.02865064695009242</v>
      </c>
      <c r="V10" s="73">
        <v>338</v>
      </c>
      <c r="W10" s="74">
        <v>6</v>
      </c>
      <c r="X10" s="74">
        <f t="shared" si="7"/>
        <v>344</v>
      </c>
      <c r="Y10" s="68">
        <f t="shared" si="5"/>
        <v>0.3179297597042514</v>
      </c>
      <c r="Z10" s="33"/>
      <c r="AA10" s="32"/>
      <c r="AB10" s="34"/>
    </row>
    <row r="11" spans="2:28" s="9" customFormat="1" ht="38.25">
      <c r="B11" s="9" t="s">
        <v>6</v>
      </c>
      <c r="C11" s="9">
        <v>1325</v>
      </c>
      <c r="E11" s="105"/>
      <c r="F11" s="9" t="s">
        <v>114</v>
      </c>
      <c r="G11" s="10" t="s">
        <v>98</v>
      </c>
      <c r="H11" s="42">
        <v>1805</v>
      </c>
      <c r="I11" s="43">
        <v>51</v>
      </c>
      <c r="J11" s="67">
        <f t="shared" si="6"/>
        <v>1856</v>
      </c>
      <c r="K11" s="68">
        <v>0.027758554402153017</v>
      </c>
      <c r="L11" s="69">
        <v>58506.46</v>
      </c>
      <c r="M11" s="69">
        <f t="shared" si="0"/>
        <v>32.413551246537395</v>
      </c>
      <c r="N11" s="70">
        <f t="shared" si="1"/>
        <v>60159.551113573405</v>
      </c>
      <c r="O11" s="71">
        <v>0.02285126560278661</v>
      </c>
      <c r="P11" s="72">
        <v>1038</v>
      </c>
      <c r="Q11" s="71">
        <f t="shared" si="2"/>
        <v>0.5592672413793104</v>
      </c>
      <c r="R11" s="72">
        <v>18</v>
      </c>
      <c r="S11" s="71">
        <f t="shared" si="3"/>
        <v>0.009698275862068966</v>
      </c>
      <c r="T11" s="72">
        <v>81</v>
      </c>
      <c r="U11" s="71">
        <f t="shared" si="4"/>
        <v>0.043642241379310345</v>
      </c>
      <c r="V11" s="73">
        <v>533</v>
      </c>
      <c r="W11" s="74">
        <v>8</v>
      </c>
      <c r="X11" s="74">
        <f t="shared" si="7"/>
        <v>541</v>
      </c>
      <c r="Y11" s="68">
        <f t="shared" si="5"/>
        <v>0.29148706896551724</v>
      </c>
      <c r="Z11" s="33"/>
      <c r="AA11" s="32"/>
      <c r="AB11" s="34"/>
    </row>
    <row r="12" spans="2:28" s="9" customFormat="1" ht="26.25" customHeight="1">
      <c r="B12" s="9" t="s">
        <v>7</v>
      </c>
      <c r="C12" s="9">
        <v>1651</v>
      </c>
      <c r="E12" s="104" t="s">
        <v>54</v>
      </c>
      <c r="F12" s="9">
        <v>330</v>
      </c>
      <c r="G12" s="10" t="s">
        <v>50</v>
      </c>
      <c r="H12" s="42">
        <v>2017</v>
      </c>
      <c r="I12" s="43">
        <v>225</v>
      </c>
      <c r="J12" s="67">
        <f t="shared" si="6"/>
        <v>2242</v>
      </c>
      <c r="K12" s="68">
        <v>0.031018838908112266</v>
      </c>
      <c r="L12" s="69">
        <v>61714.8</v>
      </c>
      <c r="M12" s="69">
        <f t="shared" si="0"/>
        <v>30.597322756569163</v>
      </c>
      <c r="N12" s="70">
        <f t="shared" si="1"/>
        <v>68599.19762022806</v>
      </c>
      <c r="O12" s="68">
        <v>0.026057017646266917</v>
      </c>
      <c r="P12" s="75">
        <v>890</v>
      </c>
      <c r="Q12" s="71">
        <f t="shared" si="2"/>
        <v>0.39696699375557537</v>
      </c>
      <c r="R12" s="75">
        <v>20</v>
      </c>
      <c r="S12" s="71">
        <f t="shared" si="3"/>
        <v>0.008920606601248885</v>
      </c>
      <c r="T12" s="75">
        <v>43</v>
      </c>
      <c r="U12" s="71">
        <f t="shared" si="4"/>
        <v>0.0191793041926851</v>
      </c>
      <c r="V12" s="73">
        <v>534</v>
      </c>
      <c r="W12" s="74">
        <v>16</v>
      </c>
      <c r="X12" s="74">
        <f t="shared" si="7"/>
        <v>550</v>
      </c>
      <c r="Y12" s="68">
        <f t="shared" si="5"/>
        <v>0.24531668153434433</v>
      </c>
      <c r="Z12" s="33"/>
      <c r="AA12" s="32"/>
      <c r="AB12" s="36"/>
    </row>
    <row r="13" spans="2:28" ht="34.5" customHeight="1">
      <c r="B13" s="18" t="s">
        <v>8</v>
      </c>
      <c r="C13" s="9">
        <v>1267</v>
      </c>
      <c r="E13" s="105"/>
      <c r="F13" s="10" t="s">
        <v>115</v>
      </c>
      <c r="G13" s="20" t="s">
        <v>99</v>
      </c>
      <c r="H13" s="42">
        <v>3042</v>
      </c>
      <c r="I13" s="43">
        <v>162</v>
      </c>
      <c r="J13" s="67">
        <f t="shared" si="6"/>
        <v>3204</v>
      </c>
      <c r="K13" s="68">
        <v>0.046782006920415224</v>
      </c>
      <c r="L13" s="69">
        <v>86300.26</v>
      </c>
      <c r="M13" s="69">
        <f t="shared" si="0"/>
        <v>28.369579224194606</v>
      </c>
      <c r="N13" s="70">
        <f t="shared" si="1"/>
        <v>90896.13183431952</v>
      </c>
      <c r="O13" s="71">
        <v>0.034526382134910945</v>
      </c>
      <c r="P13" s="72">
        <v>859</v>
      </c>
      <c r="Q13" s="71">
        <f t="shared" si="2"/>
        <v>0.2681023720349563</v>
      </c>
      <c r="R13" s="72">
        <v>18</v>
      </c>
      <c r="S13" s="71">
        <f t="shared" si="3"/>
        <v>0.0056179775280898875</v>
      </c>
      <c r="T13" s="72">
        <v>65</v>
      </c>
      <c r="U13" s="71">
        <f t="shared" si="4"/>
        <v>0.02028714107365793</v>
      </c>
      <c r="V13" s="73">
        <v>708</v>
      </c>
      <c r="W13" s="74">
        <v>25</v>
      </c>
      <c r="X13" s="74">
        <f t="shared" si="7"/>
        <v>733</v>
      </c>
      <c r="Y13" s="68">
        <f t="shared" si="5"/>
        <v>0.2287765293383271</v>
      </c>
      <c r="Z13" s="35"/>
      <c r="AA13" s="32"/>
      <c r="AB13" s="36"/>
    </row>
    <row r="14" spans="2:28" ht="23.25" customHeight="1">
      <c r="B14" s="18" t="s">
        <v>10</v>
      </c>
      <c r="C14" s="9">
        <v>1302</v>
      </c>
      <c r="E14" s="105"/>
      <c r="F14" s="19" t="s">
        <v>116</v>
      </c>
      <c r="G14" s="20" t="s">
        <v>100</v>
      </c>
      <c r="H14" s="42">
        <v>260</v>
      </c>
      <c r="I14" s="43">
        <v>29</v>
      </c>
      <c r="J14" s="67">
        <f t="shared" si="6"/>
        <v>289</v>
      </c>
      <c r="K14" s="68">
        <v>0.003998462129950019</v>
      </c>
      <c r="L14" s="69">
        <v>3917.96</v>
      </c>
      <c r="M14" s="69">
        <f t="shared" si="0"/>
        <v>15.069076923076922</v>
      </c>
      <c r="N14" s="70">
        <f t="shared" si="1"/>
        <v>4354.963230769231</v>
      </c>
      <c r="O14" s="71">
        <v>0.0016542081786614952</v>
      </c>
      <c r="P14" s="72">
        <v>30</v>
      </c>
      <c r="Q14" s="71">
        <f t="shared" si="2"/>
        <v>0.10380622837370242</v>
      </c>
      <c r="R14" s="72">
        <v>2</v>
      </c>
      <c r="S14" s="71">
        <f t="shared" si="3"/>
        <v>0.006920415224913495</v>
      </c>
      <c r="T14" s="72">
        <v>3</v>
      </c>
      <c r="U14" s="71">
        <f t="shared" si="4"/>
        <v>0.010380622837370242</v>
      </c>
      <c r="V14" s="73">
        <v>65</v>
      </c>
      <c r="W14" s="74">
        <v>3</v>
      </c>
      <c r="X14" s="74">
        <f t="shared" si="7"/>
        <v>68</v>
      </c>
      <c r="Y14" s="68">
        <f t="shared" si="5"/>
        <v>0.23529411764705882</v>
      </c>
      <c r="Z14" s="35"/>
      <c r="AA14" s="32"/>
      <c r="AB14" s="36"/>
    </row>
    <row r="15" spans="2:28" ht="12.75">
      <c r="B15" s="18" t="s">
        <v>9</v>
      </c>
      <c r="C15" s="9">
        <v>2016</v>
      </c>
      <c r="E15" s="105"/>
      <c r="F15" s="19">
        <v>336</v>
      </c>
      <c r="G15" s="20" t="s">
        <v>51</v>
      </c>
      <c r="H15" s="42">
        <v>306</v>
      </c>
      <c r="I15" s="43">
        <v>16</v>
      </c>
      <c r="J15" s="67">
        <f t="shared" si="6"/>
        <v>322</v>
      </c>
      <c r="K15" s="68">
        <v>0.004705882352941176</v>
      </c>
      <c r="L15" s="69">
        <v>9634.58</v>
      </c>
      <c r="M15" s="69">
        <f t="shared" si="0"/>
        <v>31.485555555555557</v>
      </c>
      <c r="N15" s="70">
        <f t="shared" si="1"/>
        <v>10138.34888888889</v>
      </c>
      <c r="O15" s="71">
        <v>0.003850994546092041</v>
      </c>
      <c r="P15" s="72">
        <v>87</v>
      </c>
      <c r="Q15" s="71">
        <f t="shared" si="2"/>
        <v>0.2701863354037267</v>
      </c>
      <c r="R15" s="72">
        <v>4</v>
      </c>
      <c r="S15" s="71">
        <f t="shared" si="3"/>
        <v>0.012422360248447204</v>
      </c>
      <c r="T15" s="72">
        <v>14</v>
      </c>
      <c r="U15" s="71">
        <f t="shared" si="4"/>
        <v>0.043478260869565216</v>
      </c>
      <c r="V15" s="73">
        <v>83</v>
      </c>
      <c r="W15" s="74">
        <v>1</v>
      </c>
      <c r="X15" s="74">
        <f t="shared" si="7"/>
        <v>84</v>
      </c>
      <c r="Y15" s="68">
        <f t="shared" si="5"/>
        <v>0.2608695652173913</v>
      </c>
      <c r="Z15" s="33"/>
      <c r="AA15" s="32"/>
      <c r="AB15" s="36"/>
    </row>
    <row r="16" spans="2:28" ht="16.5" customHeight="1">
      <c r="B16" s="18" t="s">
        <v>11</v>
      </c>
      <c r="C16" s="9">
        <v>3093</v>
      </c>
      <c r="E16" s="105"/>
      <c r="F16" s="19">
        <v>337</v>
      </c>
      <c r="G16" s="10" t="s">
        <v>65</v>
      </c>
      <c r="H16" s="42">
        <v>318</v>
      </c>
      <c r="I16" s="43">
        <v>8</v>
      </c>
      <c r="J16" s="67">
        <f t="shared" si="6"/>
        <v>326</v>
      </c>
      <c r="K16" s="68">
        <v>0.00489042675893887</v>
      </c>
      <c r="L16" s="69">
        <v>10951.21</v>
      </c>
      <c r="M16" s="69">
        <f t="shared" si="0"/>
        <v>34.43776729559748</v>
      </c>
      <c r="N16" s="70">
        <f t="shared" si="1"/>
        <v>11226.71213836478</v>
      </c>
      <c r="O16" s="71">
        <v>0.004264403177402026</v>
      </c>
      <c r="P16" s="72">
        <v>158</v>
      </c>
      <c r="Q16" s="71">
        <f t="shared" si="2"/>
        <v>0.48466257668711654</v>
      </c>
      <c r="R16" s="72">
        <v>0</v>
      </c>
      <c r="S16" s="71">
        <f t="shared" si="3"/>
        <v>0</v>
      </c>
      <c r="T16" s="72">
        <v>20</v>
      </c>
      <c r="U16" s="71">
        <f t="shared" si="4"/>
        <v>0.06134969325153374</v>
      </c>
      <c r="V16" s="73">
        <v>70</v>
      </c>
      <c r="W16" s="74">
        <v>1</v>
      </c>
      <c r="X16" s="74">
        <f t="shared" si="7"/>
        <v>71</v>
      </c>
      <c r="Y16" s="68">
        <f t="shared" si="5"/>
        <v>0.21779141104294478</v>
      </c>
      <c r="Z16" s="35"/>
      <c r="AA16" s="32"/>
      <c r="AB16" s="34"/>
    </row>
    <row r="17" spans="2:28" ht="12.75">
      <c r="B17" s="18" t="s">
        <v>12</v>
      </c>
      <c r="C17" s="9">
        <v>2306</v>
      </c>
      <c r="E17" s="105"/>
      <c r="F17" s="19">
        <v>338</v>
      </c>
      <c r="G17" s="20" t="s">
        <v>52</v>
      </c>
      <c r="H17" s="42">
        <v>3139</v>
      </c>
      <c r="I17" s="43">
        <v>122</v>
      </c>
      <c r="J17" s="67">
        <f t="shared" si="6"/>
        <v>3261</v>
      </c>
      <c r="K17" s="68">
        <v>0.048273740868896575</v>
      </c>
      <c r="L17" s="69">
        <v>90640.24</v>
      </c>
      <c r="M17" s="69">
        <f t="shared" si="0"/>
        <v>28.875514495062124</v>
      </c>
      <c r="N17" s="70">
        <f t="shared" si="1"/>
        <v>94163.05276839758</v>
      </c>
      <c r="O17" s="71">
        <v>0.035767303594364426</v>
      </c>
      <c r="P17" s="72">
        <v>1093</v>
      </c>
      <c r="Q17" s="71">
        <f t="shared" si="2"/>
        <v>0.3351732597362772</v>
      </c>
      <c r="R17" s="72">
        <v>29</v>
      </c>
      <c r="S17" s="71">
        <f t="shared" si="3"/>
        <v>0.008892977614228765</v>
      </c>
      <c r="T17" s="72">
        <v>65</v>
      </c>
      <c r="U17" s="71">
        <f t="shared" si="4"/>
        <v>0.01993253603189206</v>
      </c>
      <c r="V17" s="73">
        <v>719</v>
      </c>
      <c r="W17" s="74">
        <v>10</v>
      </c>
      <c r="X17" s="74">
        <f t="shared" si="7"/>
        <v>729</v>
      </c>
      <c r="Y17" s="68">
        <f t="shared" si="5"/>
        <v>0.22355105795768168</v>
      </c>
      <c r="Z17" s="35"/>
      <c r="AA17" s="32"/>
      <c r="AB17" s="34"/>
    </row>
    <row r="18" spans="2:28" s="9" customFormat="1" ht="12.75">
      <c r="B18" s="9" t="s">
        <v>13</v>
      </c>
      <c r="C18" s="9">
        <v>1089</v>
      </c>
      <c r="E18" s="105"/>
      <c r="F18" s="9">
        <v>339</v>
      </c>
      <c r="G18" s="20" t="s">
        <v>85</v>
      </c>
      <c r="H18" s="42">
        <v>382</v>
      </c>
      <c r="I18" s="43">
        <v>12</v>
      </c>
      <c r="J18" s="67">
        <f t="shared" si="6"/>
        <v>394</v>
      </c>
      <c r="K18" s="68">
        <v>0.005874663590926567</v>
      </c>
      <c r="L18" s="69">
        <v>13115.61</v>
      </c>
      <c r="M18" s="69">
        <f t="shared" si="0"/>
        <v>34.334057591623036</v>
      </c>
      <c r="N18" s="70">
        <f t="shared" si="1"/>
        <v>13527.618691099477</v>
      </c>
      <c r="O18" s="71">
        <v>0.005138389531862536</v>
      </c>
      <c r="P18" s="72">
        <v>213</v>
      </c>
      <c r="Q18" s="71">
        <f t="shared" si="2"/>
        <v>0.5406091370558376</v>
      </c>
      <c r="R18" s="72">
        <v>0</v>
      </c>
      <c r="S18" s="71">
        <f t="shared" si="3"/>
        <v>0</v>
      </c>
      <c r="T18" s="72">
        <v>5</v>
      </c>
      <c r="U18" s="71">
        <f t="shared" si="4"/>
        <v>0.012690355329949238</v>
      </c>
      <c r="V18" s="73">
        <v>98</v>
      </c>
      <c r="W18" s="74">
        <v>3</v>
      </c>
      <c r="X18" s="74">
        <f t="shared" si="7"/>
        <v>101</v>
      </c>
      <c r="Y18" s="68">
        <f t="shared" si="5"/>
        <v>0.2563451776649746</v>
      </c>
      <c r="Z18" s="33"/>
      <c r="AA18" s="32"/>
      <c r="AB18" s="36"/>
    </row>
    <row r="19" spans="2:28" s="9" customFormat="1" ht="12.75">
      <c r="B19" s="9" t="s">
        <v>14</v>
      </c>
      <c r="C19" s="9">
        <v>1057</v>
      </c>
      <c r="E19" s="97" t="s">
        <v>58</v>
      </c>
      <c r="F19" s="9">
        <v>340</v>
      </c>
      <c r="G19" s="10" t="s">
        <v>55</v>
      </c>
      <c r="H19" s="42">
        <v>3232</v>
      </c>
      <c r="I19" s="43">
        <v>280</v>
      </c>
      <c r="J19" s="67">
        <f t="shared" si="6"/>
        <v>3512</v>
      </c>
      <c r="K19" s="68">
        <v>0.049703960015378704</v>
      </c>
      <c r="L19" s="69">
        <v>119162.75</v>
      </c>
      <c r="M19" s="69">
        <f t="shared" si="0"/>
        <v>36.86966274752475</v>
      </c>
      <c r="N19" s="70">
        <f t="shared" si="1"/>
        <v>129486.25556930693</v>
      </c>
      <c r="O19" s="68">
        <v>0.04918462261027305</v>
      </c>
      <c r="P19" s="75">
        <v>761</v>
      </c>
      <c r="Q19" s="71">
        <f t="shared" si="2"/>
        <v>0.21668564920273348</v>
      </c>
      <c r="R19" s="76">
        <v>274</v>
      </c>
      <c r="S19" s="71">
        <f t="shared" si="3"/>
        <v>0.07801822323462415</v>
      </c>
      <c r="T19" s="76">
        <v>265</v>
      </c>
      <c r="U19" s="71">
        <f t="shared" si="4"/>
        <v>0.07545558086560364</v>
      </c>
      <c r="V19" s="73">
        <v>1486</v>
      </c>
      <c r="W19" s="74">
        <v>75</v>
      </c>
      <c r="X19" s="74">
        <f t="shared" si="7"/>
        <v>1561</v>
      </c>
      <c r="Y19" s="68">
        <f t="shared" si="5"/>
        <v>0.4444760820045558</v>
      </c>
      <c r="Z19" s="33"/>
      <c r="AA19" s="32"/>
      <c r="AB19" s="36"/>
    </row>
    <row r="20" spans="2:28" ht="25.5">
      <c r="B20" s="18" t="s">
        <v>15</v>
      </c>
      <c r="C20" s="9">
        <v>766</v>
      </c>
      <c r="E20" s="97"/>
      <c r="F20" s="19">
        <v>341</v>
      </c>
      <c r="G20" s="20" t="s">
        <v>86</v>
      </c>
      <c r="H20" s="42">
        <v>2058</v>
      </c>
      <c r="I20" s="43">
        <v>134</v>
      </c>
      <c r="J20" s="67">
        <f t="shared" si="6"/>
        <v>2192</v>
      </c>
      <c r="K20" s="68">
        <v>0.03164936562860438</v>
      </c>
      <c r="L20" s="69">
        <v>108249.65</v>
      </c>
      <c r="M20" s="69">
        <f t="shared" si="0"/>
        <v>52.599441205053445</v>
      </c>
      <c r="N20" s="70">
        <f t="shared" si="1"/>
        <v>115297.97512147715</v>
      </c>
      <c r="O20" s="71">
        <v>0.043795284442704335</v>
      </c>
      <c r="P20" s="72">
        <v>1077</v>
      </c>
      <c r="Q20" s="71">
        <f t="shared" si="2"/>
        <v>0.49133211678832117</v>
      </c>
      <c r="R20" s="72">
        <v>69</v>
      </c>
      <c r="S20" s="71">
        <f t="shared" si="3"/>
        <v>0.031478102189781025</v>
      </c>
      <c r="T20" s="72">
        <v>196</v>
      </c>
      <c r="U20" s="71">
        <f t="shared" si="4"/>
        <v>0.08941605839416059</v>
      </c>
      <c r="V20" s="73">
        <v>1038</v>
      </c>
      <c r="W20" s="74">
        <v>23</v>
      </c>
      <c r="X20" s="74">
        <f t="shared" si="7"/>
        <v>1061</v>
      </c>
      <c r="Y20" s="68">
        <f t="shared" si="5"/>
        <v>0.4840328467153285</v>
      </c>
      <c r="Z20" s="35"/>
      <c r="AA20" s="32"/>
      <c r="AB20" s="36"/>
    </row>
    <row r="21" spans="2:28" ht="23.25" customHeight="1">
      <c r="B21" s="18"/>
      <c r="C21" s="9"/>
      <c r="E21" s="97"/>
      <c r="F21" s="10">
        <v>342</v>
      </c>
      <c r="G21" s="20" t="s">
        <v>87</v>
      </c>
      <c r="H21" s="42">
        <v>5385</v>
      </c>
      <c r="I21" s="43">
        <v>349</v>
      </c>
      <c r="J21" s="67">
        <f t="shared" si="6"/>
        <v>5734</v>
      </c>
      <c r="K21" s="68">
        <v>0.08281430219146482</v>
      </c>
      <c r="L21" s="69">
        <v>305301.06</v>
      </c>
      <c r="M21" s="69">
        <f t="shared" si="0"/>
        <v>56.694718662952646</v>
      </c>
      <c r="N21" s="70">
        <f t="shared" si="1"/>
        <v>325087.51681337046</v>
      </c>
      <c r="O21" s="71">
        <v>0.123482656591442</v>
      </c>
      <c r="P21" s="72">
        <v>936</v>
      </c>
      <c r="Q21" s="71">
        <f t="shared" si="2"/>
        <v>0.1632368329264039</v>
      </c>
      <c r="R21" s="72">
        <v>499</v>
      </c>
      <c r="S21" s="71">
        <f t="shared" si="3"/>
        <v>0.0870247645622602</v>
      </c>
      <c r="T21" s="72">
        <v>450</v>
      </c>
      <c r="U21" s="71">
        <f t="shared" si="4"/>
        <v>0.07847924659923265</v>
      </c>
      <c r="V21" s="73">
        <v>2626</v>
      </c>
      <c r="W21" s="74">
        <v>121</v>
      </c>
      <c r="X21" s="74">
        <f t="shared" si="7"/>
        <v>2747</v>
      </c>
      <c r="Y21" s="68">
        <f t="shared" si="5"/>
        <v>0.4790722009068713</v>
      </c>
      <c r="Z21" s="35"/>
      <c r="AA21" s="32"/>
      <c r="AB21" s="36"/>
    </row>
    <row r="22" spans="2:28" ht="20.25" customHeight="1">
      <c r="B22" s="18"/>
      <c r="C22" s="9"/>
      <c r="E22" s="97"/>
      <c r="F22" s="19">
        <v>343</v>
      </c>
      <c r="G22" s="20" t="s">
        <v>88</v>
      </c>
      <c r="H22" s="42">
        <v>2461</v>
      </c>
      <c r="I22" s="43">
        <v>117</v>
      </c>
      <c r="J22" s="67">
        <f t="shared" si="6"/>
        <v>2578</v>
      </c>
      <c r="K22" s="68">
        <v>0.03784698193002691</v>
      </c>
      <c r="L22" s="69">
        <v>98678.13</v>
      </c>
      <c r="M22" s="69">
        <f t="shared" si="0"/>
        <v>40.09676147907355</v>
      </c>
      <c r="N22" s="70">
        <f t="shared" si="1"/>
        <v>103369.45109305161</v>
      </c>
      <c r="O22" s="71">
        <v>0.03926430198393939</v>
      </c>
      <c r="P22" s="72">
        <v>349</v>
      </c>
      <c r="Q22" s="71">
        <f t="shared" si="2"/>
        <v>0.13537626066718386</v>
      </c>
      <c r="R22" s="76">
        <v>198</v>
      </c>
      <c r="S22" s="71">
        <f t="shared" si="3"/>
        <v>0.07680372381691233</v>
      </c>
      <c r="T22" s="76">
        <v>164</v>
      </c>
      <c r="U22" s="71">
        <f t="shared" si="4"/>
        <v>0.06361520558572537</v>
      </c>
      <c r="V22" s="73">
        <v>843</v>
      </c>
      <c r="W22" s="74">
        <v>26</v>
      </c>
      <c r="X22" s="74">
        <f t="shared" si="7"/>
        <v>869</v>
      </c>
      <c r="Y22" s="68">
        <f t="shared" si="5"/>
        <v>0.3370830100853375</v>
      </c>
      <c r="Z22" s="35"/>
      <c r="AA22" s="32"/>
      <c r="AB22" s="36"/>
    </row>
    <row r="23" spans="2:28" ht="12.75">
      <c r="B23" s="18"/>
      <c r="C23" s="9"/>
      <c r="E23" s="97"/>
      <c r="F23" s="19">
        <v>344</v>
      </c>
      <c r="G23" s="20" t="s">
        <v>101</v>
      </c>
      <c r="H23" s="42">
        <v>3121</v>
      </c>
      <c r="I23" s="43">
        <v>134</v>
      </c>
      <c r="J23" s="67">
        <f t="shared" si="6"/>
        <v>3255</v>
      </c>
      <c r="K23" s="68">
        <v>0.047996924259900035</v>
      </c>
      <c r="L23" s="69">
        <v>203409.36</v>
      </c>
      <c r="M23" s="69">
        <f t="shared" si="0"/>
        <v>65.1744184556232</v>
      </c>
      <c r="N23" s="70">
        <f t="shared" si="1"/>
        <v>212142.73207305348</v>
      </c>
      <c r="O23" s="71">
        <v>0.08058121822003392</v>
      </c>
      <c r="P23" s="72">
        <v>382</v>
      </c>
      <c r="Q23" s="71">
        <f t="shared" si="2"/>
        <v>0.117357910906298</v>
      </c>
      <c r="R23" s="76">
        <v>215</v>
      </c>
      <c r="S23" s="71">
        <f t="shared" si="3"/>
        <v>0.06605222734254992</v>
      </c>
      <c r="T23" s="76">
        <v>118</v>
      </c>
      <c r="U23" s="71">
        <f t="shared" si="4"/>
        <v>0.036251920122887867</v>
      </c>
      <c r="V23" s="73">
        <v>1484</v>
      </c>
      <c r="W23" s="74">
        <v>35</v>
      </c>
      <c r="X23" s="74">
        <f t="shared" si="7"/>
        <v>1519</v>
      </c>
      <c r="Y23" s="68">
        <f t="shared" si="5"/>
        <v>0.4666666666666667</v>
      </c>
      <c r="Z23" s="35"/>
      <c r="AA23" s="32"/>
      <c r="AB23" s="36"/>
    </row>
    <row r="24" spans="2:28" ht="12.75">
      <c r="B24" s="18"/>
      <c r="C24" s="9"/>
      <c r="E24" s="97"/>
      <c r="F24" s="19">
        <v>345</v>
      </c>
      <c r="G24" s="20" t="s">
        <v>56</v>
      </c>
      <c r="H24" s="42">
        <v>6327</v>
      </c>
      <c r="I24" s="43">
        <v>393</v>
      </c>
      <c r="J24" s="67">
        <f t="shared" si="6"/>
        <v>6720</v>
      </c>
      <c r="K24" s="68">
        <v>0.09730103806228374</v>
      </c>
      <c r="L24" s="69">
        <v>260011.13</v>
      </c>
      <c r="M24" s="69">
        <f t="shared" si="0"/>
        <v>41.09548443180022</v>
      </c>
      <c r="N24" s="70">
        <f t="shared" si="1"/>
        <v>276161.65538169746</v>
      </c>
      <c r="O24" s="71">
        <v>0.1048984445465479</v>
      </c>
      <c r="P24" s="72">
        <v>728</v>
      </c>
      <c r="Q24" s="71">
        <f t="shared" si="2"/>
        <v>0.10833333333333334</v>
      </c>
      <c r="R24" s="76">
        <v>1508</v>
      </c>
      <c r="S24" s="71">
        <f t="shared" si="3"/>
        <v>0.2244047619047619</v>
      </c>
      <c r="T24" s="76">
        <v>296</v>
      </c>
      <c r="U24" s="71">
        <f t="shared" si="4"/>
        <v>0.04404761904761905</v>
      </c>
      <c r="V24" s="73">
        <v>3250</v>
      </c>
      <c r="W24" s="74">
        <v>133</v>
      </c>
      <c r="X24" s="74">
        <f t="shared" si="7"/>
        <v>3383</v>
      </c>
      <c r="Y24" s="68">
        <f t="shared" si="5"/>
        <v>0.5034226190476191</v>
      </c>
      <c r="Z24" s="35"/>
      <c r="AA24" s="32"/>
      <c r="AB24" s="36"/>
    </row>
    <row r="25" spans="2:28" ht="12.75">
      <c r="B25" s="18" t="s">
        <v>16</v>
      </c>
      <c r="C25" s="9">
        <v>1305</v>
      </c>
      <c r="E25" s="97"/>
      <c r="F25" s="19">
        <v>346</v>
      </c>
      <c r="G25" s="20" t="s">
        <v>57</v>
      </c>
      <c r="H25" s="42">
        <v>8214</v>
      </c>
      <c r="I25" s="43">
        <v>641</v>
      </c>
      <c r="J25" s="67">
        <f t="shared" si="6"/>
        <v>8855</v>
      </c>
      <c r="K25" s="68">
        <v>0.126320645905421</v>
      </c>
      <c r="L25" s="69">
        <v>437962.38</v>
      </c>
      <c r="M25" s="69">
        <f t="shared" si="0"/>
        <v>53.31901387874361</v>
      </c>
      <c r="N25" s="70">
        <f t="shared" si="1"/>
        <v>472139.86789627466</v>
      </c>
      <c r="O25" s="71">
        <v>0.179339661338133</v>
      </c>
      <c r="P25" s="72">
        <v>1272</v>
      </c>
      <c r="Q25" s="71">
        <f t="shared" si="2"/>
        <v>0.14364765669113494</v>
      </c>
      <c r="R25" s="76">
        <v>587</v>
      </c>
      <c r="S25" s="71">
        <f t="shared" si="3"/>
        <v>0.06629023150762281</v>
      </c>
      <c r="T25" s="76">
        <v>495</v>
      </c>
      <c r="U25" s="71">
        <f t="shared" si="4"/>
        <v>0.055900621118012424</v>
      </c>
      <c r="V25" s="73">
        <v>3226</v>
      </c>
      <c r="W25" s="74">
        <v>149</v>
      </c>
      <c r="X25" s="74">
        <f t="shared" si="7"/>
        <v>3375</v>
      </c>
      <c r="Y25" s="68">
        <f t="shared" si="5"/>
        <v>0.38114059853190285</v>
      </c>
      <c r="Z25" s="35"/>
      <c r="AA25" s="32"/>
      <c r="AB25" s="36"/>
    </row>
    <row r="26" spans="2:28" ht="21" customHeight="1">
      <c r="B26" s="18" t="s">
        <v>17</v>
      </c>
      <c r="C26" s="9">
        <v>121</v>
      </c>
      <c r="E26" s="97"/>
      <c r="F26" s="19">
        <v>347</v>
      </c>
      <c r="G26" s="20" t="s">
        <v>89</v>
      </c>
      <c r="H26" s="42">
        <v>2331</v>
      </c>
      <c r="I26" s="43">
        <v>180</v>
      </c>
      <c r="J26" s="67">
        <f t="shared" si="6"/>
        <v>2511</v>
      </c>
      <c r="K26" s="68">
        <v>0.0358477508650519</v>
      </c>
      <c r="L26" s="69">
        <v>105164.19</v>
      </c>
      <c r="M26" s="69">
        <f t="shared" si="0"/>
        <v>45.11548262548263</v>
      </c>
      <c r="N26" s="70">
        <f t="shared" si="1"/>
        <v>113284.97687258688</v>
      </c>
      <c r="O26" s="71">
        <v>0.04303065843084306</v>
      </c>
      <c r="P26" s="72">
        <v>614</v>
      </c>
      <c r="Q26" s="71">
        <f t="shared" si="2"/>
        <v>0.24452409398645958</v>
      </c>
      <c r="R26" s="76">
        <v>269</v>
      </c>
      <c r="S26" s="71">
        <f t="shared" si="3"/>
        <v>0.10712863401035444</v>
      </c>
      <c r="T26" s="76">
        <v>165</v>
      </c>
      <c r="U26" s="71">
        <f t="shared" si="4"/>
        <v>0.06571087216248507</v>
      </c>
      <c r="V26" s="73">
        <v>1054</v>
      </c>
      <c r="W26" s="74">
        <v>61</v>
      </c>
      <c r="X26" s="74">
        <f t="shared" si="7"/>
        <v>1115</v>
      </c>
      <c r="Y26" s="68">
        <f t="shared" si="5"/>
        <v>0.4440461967343688</v>
      </c>
      <c r="Z26" s="35"/>
      <c r="AA26" s="32"/>
      <c r="AB26" s="36"/>
    </row>
    <row r="27" spans="2:28" ht="24.75" customHeight="1">
      <c r="B27" s="18" t="s">
        <v>18</v>
      </c>
      <c r="C27" s="9">
        <v>782</v>
      </c>
      <c r="E27" s="97"/>
      <c r="F27" s="10" t="s">
        <v>33</v>
      </c>
      <c r="G27" s="20" t="s">
        <v>102</v>
      </c>
      <c r="H27" s="42">
        <v>620</v>
      </c>
      <c r="I27" s="43">
        <v>125</v>
      </c>
      <c r="J27" s="67">
        <f t="shared" si="6"/>
        <v>745</v>
      </c>
      <c r="K27" s="68">
        <v>0.011457131872356786</v>
      </c>
      <c r="L27" s="69">
        <v>27163.35</v>
      </c>
      <c r="M27" s="69">
        <f t="shared" si="0"/>
        <v>43.81185483870968</v>
      </c>
      <c r="N27" s="70">
        <f t="shared" si="1"/>
        <v>32639.83185483871</v>
      </c>
      <c r="O27" s="71">
        <v>0.012398055722475808</v>
      </c>
      <c r="P27" s="72">
        <v>223</v>
      </c>
      <c r="Q27" s="71">
        <f t="shared" si="2"/>
        <v>0.2993288590604027</v>
      </c>
      <c r="R27" s="72">
        <v>63</v>
      </c>
      <c r="S27" s="71">
        <f t="shared" si="3"/>
        <v>0.08456375838926175</v>
      </c>
      <c r="T27" s="72">
        <v>55</v>
      </c>
      <c r="U27" s="71">
        <f t="shared" si="4"/>
        <v>0.0738255033557047</v>
      </c>
      <c r="V27" s="73">
        <v>297</v>
      </c>
      <c r="W27" s="74">
        <v>44</v>
      </c>
      <c r="X27" s="74">
        <f t="shared" si="7"/>
        <v>341</v>
      </c>
      <c r="Y27" s="68">
        <f t="shared" si="5"/>
        <v>0.4577181208053691</v>
      </c>
      <c r="Z27" s="35"/>
      <c r="AA27" s="32"/>
      <c r="AB27" s="36"/>
    </row>
    <row r="28" spans="2:28" ht="25.5">
      <c r="B28" s="18"/>
      <c r="C28" s="9"/>
      <c r="E28" s="97" t="s">
        <v>58</v>
      </c>
      <c r="F28" s="9" t="s">
        <v>117</v>
      </c>
      <c r="G28" s="10" t="s">
        <v>90</v>
      </c>
      <c r="H28" s="42">
        <v>538</v>
      </c>
      <c r="I28" s="43">
        <v>18</v>
      </c>
      <c r="J28" s="67">
        <f t="shared" si="6"/>
        <v>556</v>
      </c>
      <c r="K28" s="68">
        <v>0.008273740868896578</v>
      </c>
      <c r="L28" s="69">
        <v>13116.88</v>
      </c>
      <c r="M28" s="69">
        <f t="shared" si="0"/>
        <v>24.38081784386617</v>
      </c>
      <c r="N28" s="70">
        <f t="shared" si="1"/>
        <v>13555.73472118959</v>
      </c>
      <c r="O28" s="71">
        <v>0.005149069247043126</v>
      </c>
      <c r="P28" s="72">
        <v>52</v>
      </c>
      <c r="Q28" s="71">
        <f t="shared" si="2"/>
        <v>0.09352517985611511</v>
      </c>
      <c r="R28" s="72">
        <v>12</v>
      </c>
      <c r="S28" s="71">
        <f t="shared" si="3"/>
        <v>0.02158273381294964</v>
      </c>
      <c r="T28" s="72">
        <v>33</v>
      </c>
      <c r="U28" s="71">
        <f t="shared" si="4"/>
        <v>0.05935251798561151</v>
      </c>
      <c r="V28" s="73">
        <v>190</v>
      </c>
      <c r="W28" s="74">
        <v>3</v>
      </c>
      <c r="X28" s="74">
        <f t="shared" si="7"/>
        <v>193</v>
      </c>
      <c r="Y28" s="68">
        <f t="shared" si="5"/>
        <v>0.3471223021582734</v>
      </c>
      <c r="Z28" s="35"/>
      <c r="AA28" s="32"/>
      <c r="AB28" s="36"/>
    </row>
    <row r="29" spans="2:28" ht="12.75">
      <c r="B29" s="18" t="s">
        <v>19</v>
      </c>
      <c r="C29" s="9">
        <v>1124</v>
      </c>
      <c r="E29" s="98"/>
      <c r="F29" s="19" t="s">
        <v>118</v>
      </c>
      <c r="G29" s="20" t="s">
        <v>91</v>
      </c>
      <c r="H29" s="42">
        <v>694</v>
      </c>
      <c r="I29" s="43">
        <v>28</v>
      </c>
      <c r="J29" s="67">
        <f t="shared" si="6"/>
        <v>722</v>
      </c>
      <c r="K29" s="68">
        <v>0.010672818146866589</v>
      </c>
      <c r="L29" s="69">
        <v>27633.92</v>
      </c>
      <c r="M29" s="69">
        <f t="shared" si="0"/>
        <v>39.818328530259365</v>
      </c>
      <c r="N29" s="70">
        <f t="shared" si="1"/>
        <v>28748.83319884726</v>
      </c>
      <c r="O29" s="71">
        <v>0.01092008186624992</v>
      </c>
      <c r="P29" s="72">
        <v>472</v>
      </c>
      <c r="Q29" s="71">
        <f t="shared" si="2"/>
        <v>0.6537396121883656</v>
      </c>
      <c r="R29" s="72">
        <v>4</v>
      </c>
      <c r="S29" s="71">
        <f t="shared" si="3"/>
        <v>0.00554016620498615</v>
      </c>
      <c r="T29" s="72">
        <v>44</v>
      </c>
      <c r="U29" s="71">
        <f t="shared" si="4"/>
        <v>0.060941828254847646</v>
      </c>
      <c r="V29" s="73">
        <v>308</v>
      </c>
      <c r="W29" s="74">
        <v>3</v>
      </c>
      <c r="X29" s="74">
        <f t="shared" si="7"/>
        <v>311</v>
      </c>
      <c r="Y29" s="68">
        <f t="shared" si="5"/>
        <v>0.4307479224376731</v>
      </c>
      <c r="Z29" s="35"/>
      <c r="AA29" s="32"/>
      <c r="AB29" s="36"/>
    </row>
    <row r="30" spans="2:28" ht="25.5">
      <c r="B30" s="18"/>
      <c r="C30" s="9"/>
      <c r="E30" s="44" t="s">
        <v>58</v>
      </c>
      <c r="F30" s="19" t="s">
        <v>119</v>
      </c>
      <c r="G30" s="20" t="s">
        <v>103</v>
      </c>
      <c r="H30" s="42">
        <v>1248</v>
      </c>
      <c r="I30" s="43">
        <v>38</v>
      </c>
      <c r="J30" s="67">
        <f t="shared" si="6"/>
        <v>1286</v>
      </c>
      <c r="K30" s="68">
        <v>0.019192618223760092</v>
      </c>
      <c r="L30" s="69">
        <v>49555.03</v>
      </c>
      <c r="M30" s="69">
        <f t="shared" si="0"/>
        <v>39.70755608974359</v>
      </c>
      <c r="N30" s="70">
        <f t="shared" si="1"/>
        <v>51063.91713141026</v>
      </c>
      <c r="O30" s="71">
        <v>0.01939634042291361</v>
      </c>
      <c r="P30" s="72">
        <v>453</v>
      </c>
      <c r="Q30" s="71">
        <f t="shared" si="2"/>
        <v>0.3522550544323484</v>
      </c>
      <c r="R30" s="72">
        <v>123</v>
      </c>
      <c r="S30" s="71">
        <f t="shared" si="3"/>
        <v>0.09564541213063764</v>
      </c>
      <c r="T30" s="72">
        <v>45</v>
      </c>
      <c r="U30" s="71">
        <f t="shared" si="4"/>
        <v>0.034992223950233284</v>
      </c>
      <c r="V30" s="73">
        <v>595</v>
      </c>
      <c r="W30" s="74">
        <v>15</v>
      </c>
      <c r="X30" s="74">
        <f t="shared" si="7"/>
        <v>610</v>
      </c>
      <c r="Y30" s="68">
        <f t="shared" si="5"/>
        <v>0.47433903576982894</v>
      </c>
      <c r="Z30" s="35"/>
      <c r="AA30" s="32"/>
      <c r="AB30" s="36"/>
    </row>
    <row r="31" spans="2:28" ht="12.75">
      <c r="B31" s="18"/>
      <c r="C31" s="9"/>
      <c r="E31" s="44" t="s">
        <v>54</v>
      </c>
      <c r="F31" s="10">
        <v>368</v>
      </c>
      <c r="G31" s="20" t="s">
        <v>59</v>
      </c>
      <c r="H31" s="42">
        <v>129</v>
      </c>
      <c r="I31" s="43">
        <v>2</v>
      </c>
      <c r="J31" s="67">
        <f t="shared" si="6"/>
        <v>131</v>
      </c>
      <c r="K31" s="68">
        <v>0.0019838523644752017</v>
      </c>
      <c r="L31" s="69">
        <v>3536.27</v>
      </c>
      <c r="M31" s="69">
        <f t="shared" si="0"/>
        <v>27.412945736434107</v>
      </c>
      <c r="N31" s="70">
        <f t="shared" si="1"/>
        <v>3591.095891472868</v>
      </c>
      <c r="O31" s="71">
        <v>0.001364057485505529</v>
      </c>
      <c r="P31" s="72">
        <v>29</v>
      </c>
      <c r="Q31" s="71">
        <f t="shared" si="2"/>
        <v>0.22137404580152673</v>
      </c>
      <c r="R31" s="72">
        <v>7</v>
      </c>
      <c r="S31" s="71">
        <f t="shared" si="3"/>
        <v>0.05343511450381679</v>
      </c>
      <c r="T31" s="72">
        <v>2</v>
      </c>
      <c r="U31" s="71">
        <f t="shared" si="4"/>
        <v>0.015267175572519083</v>
      </c>
      <c r="V31" s="73">
        <v>22</v>
      </c>
      <c r="W31" s="74">
        <v>0</v>
      </c>
      <c r="X31" s="74">
        <f t="shared" si="7"/>
        <v>22</v>
      </c>
      <c r="Y31" s="68">
        <f t="shared" si="5"/>
        <v>0.16793893129770993</v>
      </c>
      <c r="Z31" s="35"/>
      <c r="AA31" s="32"/>
      <c r="AB31" s="34"/>
    </row>
    <row r="32" spans="2:28" ht="23.25" customHeight="1">
      <c r="B32" s="18"/>
      <c r="C32" s="9"/>
      <c r="E32" s="44" t="s">
        <v>54</v>
      </c>
      <c r="F32" s="9" t="s">
        <v>120</v>
      </c>
      <c r="G32" s="20" t="s">
        <v>60</v>
      </c>
      <c r="H32" s="42">
        <v>824</v>
      </c>
      <c r="I32" s="43">
        <v>40</v>
      </c>
      <c r="J32" s="67">
        <f t="shared" si="6"/>
        <v>864</v>
      </c>
      <c r="K32" s="68">
        <v>0.0126720492118416</v>
      </c>
      <c r="L32" s="69">
        <v>27651.22</v>
      </c>
      <c r="M32" s="69">
        <f t="shared" si="0"/>
        <v>33.55730582524272</v>
      </c>
      <c r="N32" s="70">
        <f t="shared" si="1"/>
        <v>28993.51223300971</v>
      </c>
      <c r="O32" s="71">
        <v>0.011013021814995947</v>
      </c>
      <c r="P32" s="72">
        <v>291</v>
      </c>
      <c r="Q32" s="71">
        <f t="shared" si="2"/>
        <v>0.3368055555555556</v>
      </c>
      <c r="R32" s="72">
        <v>19</v>
      </c>
      <c r="S32" s="71">
        <f t="shared" si="3"/>
        <v>0.02199074074074074</v>
      </c>
      <c r="T32" s="72">
        <v>43</v>
      </c>
      <c r="U32" s="71">
        <f t="shared" si="4"/>
        <v>0.04976851851851852</v>
      </c>
      <c r="V32" s="73">
        <v>244</v>
      </c>
      <c r="W32" s="74">
        <v>3</v>
      </c>
      <c r="X32" s="74">
        <f t="shared" si="7"/>
        <v>247</v>
      </c>
      <c r="Y32" s="68">
        <f t="shared" si="5"/>
        <v>0.28587962962962965</v>
      </c>
      <c r="Z32" s="35"/>
      <c r="AA32" s="32"/>
      <c r="AB32" s="34"/>
    </row>
    <row r="33" spans="2:28" ht="12.75">
      <c r="B33" s="18"/>
      <c r="C33" s="9"/>
      <c r="E33" s="97" t="s">
        <v>54</v>
      </c>
      <c r="F33" s="10">
        <v>657</v>
      </c>
      <c r="G33" s="20" t="s">
        <v>61</v>
      </c>
      <c r="H33" s="42">
        <v>408</v>
      </c>
      <c r="I33" s="43">
        <v>20</v>
      </c>
      <c r="J33" s="67">
        <f t="shared" si="6"/>
        <v>428</v>
      </c>
      <c r="K33" s="68">
        <v>0.006274509803921568</v>
      </c>
      <c r="L33" s="69">
        <v>15766.37</v>
      </c>
      <c r="M33" s="69">
        <f t="shared" si="0"/>
        <v>38.6430637254902</v>
      </c>
      <c r="N33" s="70">
        <f t="shared" si="1"/>
        <v>16539.231274509806</v>
      </c>
      <c r="O33" s="71">
        <v>0.006282333556748661</v>
      </c>
      <c r="P33" s="72">
        <v>120</v>
      </c>
      <c r="Q33" s="71">
        <f t="shared" si="2"/>
        <v>0.2803738317757009</v>
      </c>
      <c r="R33" s="72">
        <v>4</v>
      </c>
      <c r="S33" s="71">
        <f t="shared" si="3"/>
        <v>0.009345794392523364</v>
      </c>
      <c r="T33" s="72">
        <v>0</v>
      </c>
      <c r="U33" s="71">
        <f t="shared" si="4"/>
        <v>0</v>
      </c>
      <c r="V33" s="73">
        <v>155</v>
      </c>
      <c r="W33" s="74">
        <v>9</v>
      </c>
      <c r="X33" s="74">
        <f t="shared" si="7"/>
        <v>164</v>
      </c>
      <c r="Y33" s="68">
        <f t="shared" si="5"/>
        <v>0.38317757009345793</v>
      </c>
      <c r="Z33" s="35"/>
      <c r="AA33" s="32"/>
      <c r="AB33" s="34"/>
    </row>
    <row r="34" spans="2:28" ht="25.5">
      <c r="B34" s="18"/>
      <c r="C34" s="9"/>
      <c r="E34" s="98"/>
      <c r="F34" s="9">
        <v>658</v>
      </c>
      <c r="G34" s="20" t="s">
        <v>62</v>
      </c>
      <c r="H34" s="42">
        <v>2824</v>
      </c>
      <c r="I34" s="43">
        <v>79</v>
      </c>
      <c r="J34" s="67">
        <f t="shared" si="6"/>
        <v>2903</v>
      </c>
      <c r="K34" s="68">
        <v>0.04342945021145713</v>
      </c>
      <c r="L34" s="69">
        <v>87852.15</v>
      </c>
      <c r="M34" s="69">
        <f t="shared" si="0"/>
        <v>31.10911827195467</v>
      </c>
      <c r="N34" s="70">
        <f t="shared" si="1"/>
        <v>90309.77034348442</v>
      </c>
      <c r="O34" s="71">
        <v>0.034303656035425546</v>
      </c>
      <c r="P34" s="72">
        <v>966</v>
      </c>
      <c r="Q34" s="71">
        <f t="shared" si="2"/>
        <v>0.33275921460558044</v>
      </c>
      <c r="R34" s="76">
        <v>4</v>
      </c>
      <c r="S34" s="71">
        <f t="shared" si="3"/>
        <v>0.0013778849466069584</v>
      </c>
      <c r="T34" s="76">
        <v>15</v>
      </c>
      <c r="U34" s="71">
        <f t="shared" si="4"/>
        <v>0.005167068549776094</v>
      </c>
      <c r="V34" s="73">
        <v>746</v>
      </c>
      <c r="W34" s="74">
        <v>27</v>
      </c>
      <c r="X34" s="74">
        <f t="shared" si="7"/>
        <v>773</v>
      </c>
      <c r="Y34" s="68">
        <f t="shared" si="5"/>
        <v>0.2662762659317947</v>
      </c>
      <c r="Z34" s="35"/>
      <c r="AA34" s="32"/>
      <c r="AB34" s="34"/>
    </row>
    <row r="35" spans="2:28" ht="12.75">
      <c r="B35" s="18"/>
      <c r="C35" s="9"/>
      <c r="E35" s="20"/>
      <c r="F35" s="10">
        <v>659</v>
      </c>
      <c r="G35" s="20" t="s">
        <v>84</v>
      </c>
      <c r="H35" s="42">
        <v>68</v>
      </c>
      <c r="I35" s="43">
        <v>2</v>
      </c>
      <c r="J35" s="67">
        <f t="shared" si="6"/>
        <v>70</v>
      </c>
      <c r="K35" s="68">
        <v>0.0010457516339869282</v>
      </c>
      <c r="L35" s="69">
        <v>1294.54</v>
      </c>
      <c r="M35" s="69">
        <f t="shared" si="0"/>
        <v>19.03735294117647</v>
      </c>
      <c r="N35" s="70">
        <f t="shared" si="1"/>
        <v>1332.6147058823528</v>
      </c>
      <c r="O35" s="71">
        <v>0.0005061861670611159</v>
      </c>
      <c r="P35" s="72">
        <v>11</v>
      </c>
      <c r="Q35" s="71">
        <f t="shared" si="2"/>
        <v>0.15714285714285714</v>
      </c>
      <c r="R35" s="76">
        <v>0</v>
      </c>
      <c r="S35" s="71">
        <f t="shared" si="3"/>
        <v>0</v>
      </c>
      <c r="T35" s="76">
        <v>1</v>
      </c>
      <c r="U35" s="71">
        <f t="shared" si="4"/>
        <v>0.014285714285714285</v>
      </c>
      <c r="V35" s="73">
        <v>10</v>
      </c>
      <c r="W35" s="74">
        <v>2</v>
      </c>
      <c r="X35" s="74">
        <f t="shared" si="7"/>
        <v>12</v>
      </c>
      <c r="Y35" s="68">
        <f t="shared" si="5"/>
        <v>0.17142857142857143</v>
      </c>
      <c r="Z35" s="35"/>
      <c r="AA35" s="32"/>
      <c r="AB35" s="34"/>
    </row>
    <row r="36" spans="2:27" s="9" customFormat="1" ht="18" customHeight="1">
      <c r="B36" s="9" t="s">
        <v>20</v>
      </c>
      <c r="C36" s="9">
        <v>1559</v>
      </c>
      <c r="F36" s="10"/>
      <c r="G36" s="10"/>
      <c r="H36" s="40">
        <f>SUM(H4:H35)</f>
        <v>61463</v>
      </c>
      <c r="I36" s="43"/>
      <c r="J36" s="67"/>
      <c r="K36" s="67"/>
      <c r="L36" s="77">
        <f>SUM(L4:L35)</f>
        <v>2482798.34</v>
      </c>
      <c r="M36" s="77"/>
      <c r="N36" s="78"/>
      <c r="O36" s="78"/>
      <c r="P36" s="72">
        <f>SUM(P4:P35)</f>
        <v>16239</v>
      </c>
      <c r="Q36" s="79"/>
      <c r="R36" s="80">
        <f>SUM(R4:R35)</f>
        <v>4209</v>
      </c>
      <c r="S36" s="79"/>
      <c r="T36" s="80">
        <f>SUM(T4:T35)</f>
        <v>3192</v>
      </c>
      <c r="U36" s="79"/>
      <c r="V36" s="67"/>
      <c r="W36" s="80"/>
      <c r="X36" s="80">
        <f>SUM(X4:X35)</f>
        <v>24747</v>
      </c>
      <c r="Y36" s="71"/>
      <c r="AA36" s="28"/>
    </row>
    <row r="37" spans="2:27" s="9" customFormat="1" ht="12.75">
      <c r="B37" s="9" t="s">
        <v>21</v>
      </c>
      <c r="C37" s="9">
        <v>1183</v>
      </c>
      <c r="G37" s="10"/>
      <c r="H37" s="43"/>
      <c r="I37" s="43"/>
      <c r="J37" s="81"/>
      <c r="K37" s="81"/>
      <c r="L37" s="77"/>
      <c r="M37" s="77"/>
      <c r="N37" s="78"/>
      <c r="O37" s="78"/>
      <c r="P37" s="80"/>
      <c r="Q37" s="79"/>
      <c r="R37" s="80"/>
      <c r="S37" s="79"/>
      <c r="T37" s="80"/>
      <c r="U37" s="79"/>
      <c r="V37" s="81"/>
      <c r="W37" s="82"/>
      <c r="X37" s="82"/>
      <c r="Y37" s="79"/>
      <c r="AA37" s="13"/>
    </row>
    <row r="38" spans="2:27" s="9" customFormat="1" ht="12.75">
      <c r="B38" s="9" t="s">
        <v>22</v>
      </c>
      <c r="C38" s="9">
        <v>883</v>
      </c>
      <c r="G38" s="10"/>
      <c r="H38" s="43"/>
      <c r="I38" s="43"/>
      <c r="J38" s="81"/>
      <c r="K38" s="81"/>
      <c r="L38" s="77"/>
      <c r="M38" s="77"/>
      <c r="N38" s="78"/>
      <c r="O38" s="78"/>
      <c r="P38" s="80"/>
      <c r="Q38" s="79"/>
      <c r="R38" s="80"/>
      <c r="S38" s="79"/>
      <c r="T38" s="80"/>
      <c r="U38" s="79"/>
      <c r="V38" s="81"/>
      <c r="W38" s="82"/>
      <c r="X38" s="82"/>
      <c r="Y38" s="79"/>
      <c r="AA38" s="13"/>
    </row>
    <row r="39" spans="2:27" s="9" customFormat="1" ht="12.75">
      <c r="B39" s="9" t="s">
        <v>23</v>
      </c>
      <c r="C39" s="9">
        <v>1100</v>
      </c>
      <c r="G39" s="10"/>
      <c r="H39" s="43"/>
      <c r="I39" s="43"/>
      <c r="J39" s="81"/>
      <c r="K39" s="81"/>
      <c r="L39" s="77"/>
      <c r="M39" s="77"/>
      <c r="N39" s="78"/>
      <c r="O39" s="78"/>
      <c r="P39" s="80"/>
      <c r="Q39" s="79"/>
      <c r="R39" s="80"/>
      <c r="S39" s="79"/>
      <c r="T39" s="80"/>
      <c r="U39" s="79"/>
      <c r="V39" s="81"/>
      <c r="W39" s="82"/>
      <c r="X39" s="82"/>
      <c r="Y39" s="79"/>
      <c r="AA39" s="13"/>
    </row>
    <row r="40" spans="2:27" s="9" customFormat="1" ht="12.75">
      <c r="B40" s="9" t="s">
        <v>24</v>
      </c>
      <c r="C40" s="9">
        <v>1713</v>
      </c>
      <c r="G40" s="10"/>
      <c r="H40" s="43"/>
      <c r="I40" s="43"/>
      <c r="J40" s="81"/>
      <c r="K40" s="81"/>
      <c r="L40" s="77"/>
      <c r="M40" s="77"/>
      <c r="N40" s="78"/>
      <c r="O40" s="78"/>
      <c r="P40" s="80"/>
      <c r="Q40" s="79"/>
      <c r="R40" s="80"/>
      <c r="S40" s="79"/>
      <c r="T40" s="80"/>
      <c r="U40" s="79"/>
      <c r="V40" s="81"/>
      <c r="W40" s="82"/>
      <c r="X40" s="82"/>
      <c r="Y40" s="79"/>
      <c r="AA40" s="13"/>
    </row>
    <row r="41" spans="2:28" s="9" customFormat="1" ht="12.75">
      <c r="B41" s="9" t="s">
        <v>25</v>
      </c>
      <c r="C41" s="9">
        <v>1414</v>
      </c>
      <c r="G41" s="10"/>
      <c r="H41" s="43"/>
      <c r="I41" s="43"/>
      <c r="J41" s="81"/>
      <c r="K41" s="81"/>
      <c r="L41" s="77"/>
      <c r="M41" s="77"/>
      <c r="N41" s="78"/>
      <c r="O41" s="78"/>
      <c r="P41" s="80"/>
      <c r="Q41" s="79"/>
      <c r="R41" s="80"/>
      <c r="S41" s="79"/>
      <c r="T41" s="80"/>
      <c r="U41" s="79"/>
      <c r="V41" s="81"/>
      <c r="W41" s="82"/>
      <c r="X41" s="82"/>
      <c r="Y41" s="79"/>
      <c r="AA41" s="13"/>
      <c r="AB41" s="30"/>
    </row>
    <row r="42" spans="2:28" s="9" customFormat="1" ht="12.75">
      <c r="B42" s="9" t="s">
        <v>26</v>
      </c>
      <c r="C42" s="9">
        <v>1317</v>
      </c>
      <c r="G42" s="10"/>
      <c r="H42" s="43"/>
      <c r="I42" s="43"/>
      <c r="J42" s="81"/>
      <c r="K42" s="81"/>
      <c r="L42" s="77"/>
      <c r="M42" s="77"/>
      <c r="N42" s="78"/>
      <c r="O42" s="78"/>
      <c r="P42" s="80"/>
      <c r="Q42" s="79"/>
      <c r="R42" s="80"/>
      <c r="S42" s="79"/>
      <c r="T42" s="80"/>
      <c r="U42" s="79"/>
      <c r="V42" s="81"/>
      <c r="W42" s="82"/>
      <c r="X42" s="82"/>
      <c r="Y42" s="79"/>
      <c r="AA42" s="13"/>
      <c r="AB42" s="30"/>
    </row>
    <row r="43" spans="2:28" s="9" customFormat="1" ht="12.75">
      <c r="B43" s="9" t="s">
        <v>27</v>
      </c>
      <c r="C43" s="9">
        <v>945</v>
      </c>
      <c r="G43" s="10"/>
      <c r="H43" s="43"/>
      <c r="I43" s="43"/>
      <c r="J43" s="81"/>
      <c r="K43" s="81"/>
      <c r="L43" s="77"/>
      <c r="M43" s="77"/>
      <c r="N43" s="78"/>
      <c r="O43" s="78"/>
      <c r="P43" s="80"/>
      <c r="Q43" s="79"/>
      <c r="R43" s="80"/>
      <c r="S43" s="79"/>
      <c r="T43" s="80"/>
      <c r="U43" s="79"/>
      <c r="V43" s="81"/>
      <c r="W43" s="82"/>
      <c r="X43" s="82"/>
      <c r="Y43" s="79"/>
      <c r="AA43" s="13"/>
      <c r="AB43" s="30"/>
    </row>
    <row r="44" spans="2:28" s="9" customFormat="1" ht="12.75">
      <c r="B44" s="9" t="s">
        <v>28</v>
      </c>
      <c r="C44" s="9">
        <v>1145</v>
      </c>
      <c r="G44" s="10"/>
      <c r="H44" s="43"/>
      <c r="I44" s="43"/>
      <c r="J44" s="81"/>
      <c r="K44" s="81"/>
      <c r="L44" s="77"/>
      <c r="M44" s="77"/>
      <c r="N44" s="78"/>
      <c r="O44" s="78"/>
      <c r="P44" s="80"/>
      <c r="Q44" s="79"/>
      <c r="R44" s="80"/>
      <c r="S44" s="79"/>
      <c r="T44" s="80"/>
      <c r="U44" s="79"/>
      <c r="V44" s="81"/>
      <c r="W44" s="82"/>
      <c r="X44" s="82"/>
      <c r="Y44" s="79"/>
      <c r="AA44" s="13"/>
      <c r="AB44" s="30"/>
    </row>
    <row r="45" spans="2:28" s="9" customFormat="1" ht="12.75">
      <c r="B45" s="9" t="s">
        <v>29</v>
      </c>
      <c r="C45" s="9">
        <v>641</v>
      </c>
      <c r="G45" s="10"/>
      <c r="H45" s="43"/>
      <c r="I45" s="43"/>
      <c r="J45" s="81"/>
      <c r="K45" s="81"/>
      <c r="L45" s="77"/>
      <c r="M45" s="77"/>
      <c r="N45" s="78"/>
      <c r="O45" s="78"/>
      <c r="P45" s="80"/>
      <c r="Q45" s="79"/>
      <c r="R45" s="80"/>
      <c r="S45" s="79"/>
      <c r="T45" s="80"/>
      <c r="U45" s="79"/>
      <c r="V45" s="81"/>
      <c r="W45" s="82"/>
      <c r="X45" s="82"/>
      <c r="Y45" s="79"/>
      <c r="AA45" s="13"/>
      <c r="AB45" s="30"/>
    </row>
    <row r="46" spans="2:28" s="9" customFormat="1" ht="12.75">
      <c r="B46" s="9" t="s">
        <v>30</v>
      </c>
      <c r="C46" s="9">
        <v>887</v>
      </c>
      <c r="G46" s="10"/>
      <c r="H46" s="43"/>
      <c r="I46" s="43"/>
      <c r="J46" s="81"/>
      <c r="K46" s="81"/>
      <c r="L46" s="77"/>
      <c r="M46" s="77"/>
      <c r="N46" s="78"/>
      <c r="O46" s="78"/>
      <c r="P46" s="80"/>
      <c r="Q46" s="79"/>
      <c r="R46" s="80"/>
      <c r="S46" s="79"/>
      <c r="T46" s="80"/>
      <c r="U46" s="79"/>
      <c r="V46" s="81"/>
      <c r="W46" s="82"/>
      <c r="X46" s="82"/>
      <c r="Y46" s="79"/>
      <c r="AA46" s="13"/>
      <c r="AB46" s="30"/>
    </row>
    <row r="47" spans="2:28" s="9" customFormat="1" ht="12.75">
      <c r="B47" s="9" t="s">
        <v>31</v>
      </c>
      <c r="C47" s="9">
        <v>1067</v>
      </c>
      <c r="G47" s="10"/>
      <c r="H47" s="43"/>
      <c r="I47" s="43"/>
      <c r="J47" s="81"/>
      <c r="K47" s="81"/>
      <c r="L47" s="77"/>
      <c r="M47" s="77"/>
      <c r="N47" s="78"/>
      <c r="O47" s="78"/>
      <c r="P47" s="80"/>
      <c r="Q47" s="79"/>
      <c r="R47" s="80"/>
      <c r="S47" s="79"/>
      <c r="T47" s="80"/>
      <c r="U47" s="79"/>
      <c r="V47" s="81"/>
      <c r="W47" s="82"/>
      <c r="X47" s="82"/>
      <c r="Y47" s="79"/>
      <c r="AA47" s="13"/>
      <c r="AB47" s="30"/>
    </row>
    <row r="48" spans="2:28" s="9" customFormat="1" ht="12.75">
      <c r="B48" s="9" t="s">
        <v>32</v>
      </c>
      <c r="C48" s="9">
        <v>446</v>
      </c>
      <c r="G48" s="10"/>
      <c r="H48" s="43"/>
      <c r="I48" s="43"/>
      <c r="J48" s="81"/>
      <c r="K48" s="81"/>
      <c r="L48" s="77"/>
      <c r="M48" s="77"/>
      <c r="N48" s="78"/>
      <c r="O48" s="78"/>
      <c r="P48" s="80"/>
      <c r="Q48" s="79"/>
      <c r="R48" s="80"/>
      <c r="S48" s="79"/>
      <c r="T48" s="80"/>
      <c r="U48" s="79"/>
      <c r="V48" s="81"/>
      <c r="W48" s="82"/>
      <c r="X48" s="82"/>
      <c r="Y48" s="79"/>
      <c r="AA48" s="13"/>
      <c r="AB48" s="30"/>
    </row>
    <row r="49" spans="2:28" s="9" customFormat="1" ht="12.75">
      <c r="B49" s="9" t="s">
        <v>33</v>
      </c>
      <c r="C49" s="9">
        <v>734</v>
      </c>
      <c r="G49" s="10"/>
      <c r="H49" s="43"/>
      <c r="I49" s="43"/>
      <c r="J49" s="81"/>
      <c r="K49" s="81"/>
      <c r="L49" s="77"/>
      <c r="M49" s="77"/>
      <c r="N49" s="78"/>
      <c r="O49" s="78"/>
      <c r="P49" s="80"/>
      <c r="Q49" s="79"/>
      <c r="R49" s="80"/>
      <c r="S49" s="79"/>
      <c r="T49" s="80"/>
      <c r="U49" s="79"/>
      <c r="V49" s="81"/>
      <c r="W49" s="82"/>
      <c r="X49" s="82"/>
      <c r="Y49" s="79"/>
      <c r="AA49" s="13"/>
      <c r="AB49" s="30"/>
    </row>
    <row r="50" spans="2:28" s="9" customFormat="1" ht="12.75">
      <c r="B50" s="9" t="s">
        <v>34</v>
      </c>
      <c r="C50" s="9">
        <v>1159</v>
      </c>
      <c r="G50" s="10"/>
      <c r="H50" s="43"/>
      <c r="I50" s="43"/>
      <c r="J50" s="81"/>
      <c r="K50" s="81"/>
      <c r="L50" s="77"/>
      <c r="M50" s="77"/>
      <c r="N50" s="78"/>
      <c r="O50" s="78"/>
      <c r="P50" s="80"/>
      <c r="Q50" s="79"/>
      <c r="R50" s="80"/>
      <c r="S50" s="79"/>
      <c r="T50" s="80"/>
      <c r="U50" s="79"/>
      <c r="V50" s="81"/>
      <c r="W50" s="82"/>
      <c r="X50" s="82"/>
      <c r="Y50" s="79"/>
      <c r="AA50" s="13"/>
      <c r="AB50" s="30"/>
    </row>
    <row r="51" spans="2:28" s="9" customFormat="1" ht="12.75">
      <c r="B51" s="9" t="s">
        <v>35</v>
      </c>
      <c r="C51" s="9">
        <v>1422</v>
      </c>
      <c r="G51" s="10"/>
      <c r="H51" s="43"/>
      <c r="I51" s="43"/>
      <c r="J51" s="81"/>
      <c r="K51" s="81"/>
      <c r="L51" s="77"/>
      <c r="M51" s="77"/>
      <c r="N51" s="78"/>
      <c r="O51" s="78"/>
      <c r="P51" s="80"/>
      <c r="Q51" s="79"/>
      <c r="R51" s="80"/>
      <c r="S51" s="79"/>
      <c r="T51" s="80"/>
      <c r="U51" s="79"/>
      <c r="V51" s="81"/>
      <c r="W51" s="82"/>
      <c r="X51" s="82"/>
      <c r="Y51" s="79"/>
      <c r="AA51" s="13"/>
      <c r="AB51" s="30"/>
    </row>
    <row r="52" spans="2:28" s="9" customFormat="1" ht="12.75">
      <c r="B52" s="9" t="s">
        <v>36</v>
      </c>
      <c r="C52" s="9">
        <v>1285</v>
      </c>
      <c r="G52" s="10"/>
      <c r="H52" s="43"/>
      <c r="I52" s="43"/>
      <c r="J52" s="81"/>
      <c r="K52" s="81"/>
      <c r="L52" s="77"/>
      <c r="M52" s="77"/>
      <c r="N52" s="78"/>
      <c r="O52" s="78"/>
      <c r="P52" s="80"/>
      <c r="Q52" s="79"/>
      <c r="R52" s="80"/>
      <c r="S52" s="79"/>
      <c r="T52" s="80"/>
      <c r="U52" s="79"/>
      <c r="V52" s="81"/>
      <c r="W52" s="82"/>
      <c r="X52" s="82"/>
      <c r="Y52" s="79"/>
      <c r="AA52" s="13"/>
      <c r="AB52" s="30"/>
    </row>
    <row r="53" spans="2:28" s="9" customFormat="1" ht="12.75">
      <c r="B53" s="9" t="s">
        <v>37</v>
      </c>
      <c r="C53" s="9">
        <v>1491</v>
      </c>
      <c r="G53" s="10"/>
      <c r="H53" s="43"/>
      <c r="I53" s="43"/>
      <c r="J53" s="81"/>
      <c r="K53" s="81"/>
      <c r="L53" s="77"/>
      <c r="M53" s="77"/>
      <c r="N53" s="78"/>
      <c r="O53" s="78"/>
      <c r="P53" s="80"/>
      <c r="Q53" s="79"/>
      <c r="R53" s="80"/>
      <c r="S53" s="79"/>
      <c r="T53" s="80"/>
      <c r="U53" s="79"/>
      <c r="V53" s="81"/>
      <c r="W53" s="82"/>
      <c r="X53" s="82"/>
      <c r="Y53" s="79"/>
      <c r="AA53" s="13"/>
      <c r="AB53" s="30"/>
    </row>
    <row r="54" spans="2:28" s="9" customFormat="1" ht="12.75">
      <c r="B54" s="9" t="s">
        <v>38</v>
      </c>
      <c r="C54" s="9">
        <v>350</v>
      </c>
      <c r="G54" s="10"/>
      <c r="H54" s="43"/>
      <c r="I54" s="43"/>
      <c r="J54" s="81"/>
      <c r="K54" s="81"/>
      <c r="L54" s="77"/>
      <c r="M54" s="77"/>
      <c r="N54" s="78"/>
      <c r="O54" s="78"/>
      <c r="P54" s="80"/>
      <c r="Q54" s="79"/>
      <c r="R54" s="80"/>
      <c r="S54" s="79"/>
      <c r="T54" s="80"/>
      <c r="U54" s="79"/>
      <c r="V54" s="81"/>
      <c r="W54" s="82"/>
      <c r="X54" s="82"/>
      <c r="Y54" s="79"/>
      <c r="AA54" s="13"/>
      <c r="AB54" s="30"/>
    </row>
    <row r="55" spans="2:28" s="9" customFormat="1" ht="12.75">
      <c r="B55" s="9" t="s">
        <v>39</v>
      </c>
      <c r="C55" s="9">
        <v>1150</v>
      </c>
      <c r="G55" s="10"/>
      <c r="H55" s="43"/>
      <c r="I55" s="43"/>
      <c r="J55" s="81"/>
      <c r="K55" s="81"/>
      <c r="L55" s="77"/>
      <c r="M55" s="77"/>
      <c r="N55" s="78"/>
      <c r="O55" s="78"/>
      <c r="P55" s="80"/>
      <c r="Q55" s="79"/>
      <c r="R55" s="80"/>
      <c r="S55" s="79"/>
      <c r="T55" s="80"/>
      <c r="U55" s="79"/>
      <c r="V55" s="81"/>
      <c r="W55" s="82"/>
      <c r="X55" s="82"/>
      <c r="Y55" s="79"/>
      <c r="AA55" s="13"/>
      <c r="AB55" s="30"/>
    </row>
    <row r="56" spans="2:28" s="9" customFormat="1" ht="12.75">
      <c r="B56" s="9" t="s">
        <v>40</v>
      </c>
      <c r="C56" s="9">
        <v>894</v>
      </c>
      <c r="G56" s="10"/>
      <c r="H56" s="43"/>
      <c r="I56" s="43"/>
      <c r="J56" s="81"/>
      <c r="K56" s="81"/>
      <c r="L56" s="77"/>
      <c r="M56" s="77"/>
      <c r="N56" s="78"/>
      <c r="O56" s="78"/>
      <c r="P56" s="80"/>
      <c r="Q56" s="79"/>
      <c r="R56" s="80"/>
      <c r="S56" s="79"/>
      <c r="T56" s="80"/>
      <c r="U56" s="79"/>
      <c r="V56" s="81"/>
      <c r="W56" s="82"/>
      <c r="X56" s="82"/>
      <c r="Y56" s="79"/>
      <c r="AA56" s="13"/>
      <c r="AB56" s="30"/>
    </row>
    <row r="57" spans="2:28" s="9" customFormat="1" ht="12.75">
      <c r="B57" s="9" t="s">
        <v>41</v>
      </c>
      <c r="C57" s="9">
        <v>2076</v>
      </c>
      <c r="G57" s="10"/>
      <c r="H57" s="43"/>
      <c r="I57" s="43"/>
      <c r="J57" s="81"/>
      <c r="K57" s="81"/>
      <c r="L57" s="77"/>
      <c r="M57" s="77"/>
      <c r="N57" s="78"/>
      <c r="O57" s="78"/>
      <c r="P57" s="80"/>
      <c r="Q57" s="79"/>
      <c r="R57" s="80"/>
      <c r="S57" s="79"/>
      <c r="T57" s="80"/>
      <c r="U57" s="79"/>
      <c r="V57" s="81"/>
      <c r="W57" s="82"/>
      <c r="X57" s="82"/>
      <c r="Y57" s="79"/>
      <c r="AA57" s="13"/>
      <c r="AB57" s="30"/>
    </row>
    <row r="58" spans="2:28" s="9" customFormat="1" ht="12.75">
      <c r="B58" s="9" t="s">
        <v>42</v>
      </c>
      <c r="C58" s="9">
        <v>1267</v>
      </c>
      <c r="G58" s="10"/>
      <c r="H58" s="43"/>
      <c r="I58" s="43"/>
      <c r="J58" s="81"/>
      <c r="K58" s="81"/>
      <c r="L58" s="77"/>
      <c r="M58" s="77"/>
      <c r="N58" s="78"/>
      <c r="O58" s="78"/>
      <c r="P58" s="80"/>
      <c r="Q58" s="79"/>
      <c r="R58" s="80"/>
      <c r="S58" s="79"/>
      <c r="T58" s="80"/>
      <c r="U58" s="79"/>
      <c r="V58" s="81"/>
      <c r="W58" s="82"/>
      <c r="X58" s="82"/>
      <c r="Y58" s="79"/>
      <c r="AA58" s="13"/>
      <c r="AB58" s="30"/>
    </row>
    <row r="59" spans="2:28" s="9" customFormat="1" ht="12.75">
      <c r="B59" s="9" t="s">
        <v>43</v>
      </c>
      <c r="C59" s="9">
        <v>1133</v>
      </c>
      <c r="G59" s="10"/>
      <c r="H59" s="43"/>
      <c r="I59" s="43"/>
      <c r="J59" s="81"/>
      <c r="K59" s="81"/>
      <c r="L59" s="77"/>
      <c r="M59" s="77"/>
      <c r="N59" s="78"/>
      <c r="O59" s="78"/>
      <c r="P59" s="80"/>
      <c r="Q59" s="79"/>
      <c r="R59" s="80"/>
      <c r="S59" s="79"/>
      <c r="T59" s="80"/>
      <c r="U59" s="79"/>
      <c r="V59" s="81"/>
      <c r="W59" s="82"/>
      <c r="X59" s="82"/>
      <c r="Y59" s="79"/>
      <c r="AA59" s="13"/>
      <c r="AB59" s="30"/>
    </row>
    <row r="60" spans="2:28" s="9" customFormat="1" ht="12.75">
      <c r="B60" s="9" t="s">
        <v>44</v>
      </c>
      <c r="C60" s="9">
        <v>1501</v>
      </c>
      <c r="G60" s="10"/>
      <c r="H60" s="43"/>
      <c r="I60" s="43"/>
      <c r="J60" s="81"/>
      <c r="K60" s="81"/>
      <c r="L60" s="77"/>
      <c r="M60" s="77"/>
      <c r="N60" s="78"/>
      <c r="O60" s="78"/>
      <c r="P60" s="80"/>
      <c r="Q60" s="79"/>
      <c r="R60" s="80"/>
      <c r="S60" s="79"/>
      <c r="T60" s="80"/>
      <c r="U60" s="79"/>
      <c r="V60" s="81"/>
      <c r="W60" s="82"/>
      <c r="X60" s="82"/>
      <c r="Y60" s="79"/>
      <c r="AA60" s="13"/>
      <c r="AB60" s="30"/>
    </row>
    <row r="61" spans="2:28" s="9" customFormat="1" ht="12.75">
      <c r="B61" s="9" t="s">
        <v>45</v>
      </c>
      <c r="C61" s="9">
        <v>1329</v>
      </c>
      <c r="G61" s="10"/>
      <c r="H61" s="43"/>
      <c r="I61" s="43"/>
      <c r="J61" s="81"/>
      <c r="K61" s="81"/>
      <c r="L61" s="77"/>
      <c r="M61" s="77"/>
      <c r="N61" s="78"/>
      <c r="O61" s="78"/>
      <c r="P61" s="80"/>
      <c r="Q61" s="79"/>
      <c r="R61" s="80"/>
      <c r="S61" s="79"/>
      <c r="T61" s="80"/>
      <c r="U61" s="79"/>
      <c r="V61" s="81"/>
      <c r="W61" s="82"/>
      <c r="X61" s="82"/>
      <c r="Y61" s="79"/>
      <c r="AA61" s="13"/>
      <c r="AB61" s="30"/>
    </row>
    <row r="62" spans="2:28" s="9" customFormat="1" ht="12.75">
      <c r="B62" s="9" t="s">
        <v>46</v>
      </c>
      <c r="C62" s="9">
        <v>979</v>
      </c>
      <c r="G62" s="10"/>
      <c r="H62" s="43"/>
      <c r="I62" s="43"/>
      <c r="J62" s="81"/>
      <c r="K62" s="81"/>
      <c r="L62" s="77"/>
      <c r="M62" s="77"/>
      <c r="N62" s="78"/>
      <c r="O62" s="78"/>
      <c r="P62" s="80"/>
      <c r="Q62" s="79"/>
      <c r="R62" s="80"/>
      <c r="S62" s="79"/>
      <c r="T62" s="80"/>
      <c r="U62" s="79"/>
      <c r="V62" s="81"/>
      <c r="W62" s="82"/>
      <c r="X62" s="82"/>
      <c r="Y62" s="79"/>
      <c r="AA62" s="13"/>
      <c r="AB62" s="30"/>
    </row>
    <row r="63" spans="2:28" s="9" customFormat="1" ht="12.75">
      <c r="B63" s="9" t="s">
        <v>47</v>
      </c>
      <c r="C63" s="9">
        <v>810</v>
      </c>
      <c r="G63" s="10"/>
      <c r="H63" s="43"/>
      <c r="I63" s="43"/>
      <c r="J63" s="81"/>
      <c r="K63" s="81"/>
      <c r="L63" s="77"/>
      <c r="M63" s="77"/>
      <c r="N63" s="78"/>
      <c r="O63" s="78"/>
      <c r="P63" s="80"/>
      <c r="Q63" s="79"/>
      <c r="R63" s="80"/>
      <c r="S63" s="79"/>
      <c r="T63" s="80"/>
      <c r="U63" s="79"/>
      <c r="V63" s="81"/>
      <c r="W63" s="82"/>
      <c r="X63" s="82"/>
      <c r="Y63" s="79"/>
      <c r="AA63" s="13"/>
      <c r="AB63" s="30"/>
    </row>
    <row r="64" spans="2:28" s="9" customFormat="1" ht="12.75">
      <c r="B64" s="9" t="s">
        <v>48</v>
      </c>
      <c r="C64" s="9">
        <v>1636</v>
      </c>
      <c r="G64" s="10"/>
      <c r="H64" s="43"/>
      <c r="I64" s="43"/>
      <c r="J64" s="81"/>
      <c r="K64" s="81"/>
      <c r="L64" s="77"/>
      <c r="M64" s="77"/>
      <c r="N64" s="78"/>
      <c r="O64" s="78"/>
      <c r="P64" s="80"/>
      <c r="Q64" s="79"/>
      <c r="R64" s="80"/>
      <c r="S64" s="79"/>
      <c r="T64" s="80"/>
      <c r="U64" s="79"/>
      <c r="V64" s="81"/>
      <c r="W64" s="82"/>
      <c r="X64" s="82"/>
      <c r="Y64" s="79"/>
      <c r="AA64" s="13"/>
      <c r="AB64" s="30"/>
    </row>
    <row r="65" spans="7:28" s="9" customFormat="1" ht="12.75">
      <c r="G65" s="10"/>
      <c r="H65" s="43"/>
      <c r="I65" s="43"/>
      <c r="J65" s="81"/>
      <c r="K65" s="81"/>
      <c r="L65" s="77"/>
      <c r="M65" s="77"/>
      <c r="N65" s="78"/>
      <c r="O65" s="78"/>
      <c r="P65" s="80"/>
      <c r="Q65" s="79"/>
      <c r="R65" s="80"/>
      <c r="S65" s="79"/>
      <c r="T65" s="80"/>
      <c r="U65" s="79"/>
      <c r="V65" s="81"/>
      <c r="W65" s="82"/>
      <c r="X65" s="82"/>
      <c r="Y65" s="79"/>
      <c r="AA65" s="13"/>
      <c r="AB65" s="30"/>
    </row>
    <row r="66" spans="7:28" s="9" customFormat="1" ht="12.75">
      <c r="G66" s="10"/>
      <c r="H66" s="43"/>
      <c r="I66" s="43"/>
      <c r="J66" s="81"/>
      <c r="K66" s="81"/>
      <c r="L66" s="77"/>
      <c r="M66" s="77"/>
      <c r="N66" s="78"/>
      <c r="O66" s="78"/>
      <c r="P66" s="80"/>
      <c r="Q66" s="79"/>
      <c r="R66" s="80"/>
      <c r="S66" s="79"/>
      <c r="T66" s="80"/>
      <c r="U66" s="79"/>
      <c r="V66" s="81"/>
      <c r="W66" s="82"/>
      <c r="X66" s="82"/>
      <c r="Y66" s="79"/>
      <c r="AA66" s="13"/>
      <c r="AB66" s="30"/>
    </row>
    <row r="67" spans="7:28" s="9" customFormat="1" ht="12.75">
      <c r="G67" s="10"/>
      <c r="H67" s="43"/>
      <c r="I67" s="43"/>
      <c r="J67" s="81"/>
      <c r="K67" s="81"/>
      <c r="L67" s="77"/>
      <c r="M67" s="77"/>
      <c r="N67" s="78"/>
      <c r="O67" s="78"/>
      <c r="P67" s="80"/>
      <c r="Q67" s="79"/>
      <c r="R67" s="80"/>
      <c r="S67" s="79"/>
      <c r="T67" s="80"/>
      <c r="U67" s="79"/>
      <c r="V67" s="81"/>
      <c r="W67" s="82"/>
      <c r="X67" s="82"/>
      <c r="Y67" s="79"/>
      <c r="AA67" s="13"/>
      <c r="AB67" s="30"/>
    </row>
    <row r="68" spans="7:28" s="9" customFormat="1" ht="12.75">
      <c r="G68" s="10"/>
      <c r="H68" s="43"/>
      <c r="I68" s="43"/>
      <c r="J68" s="81"/>
      <c r="K68" s="81"/>
      <c r="L68" s="77"/>
      <c r="M68" s="77"/>
      <c r="N68" s="78"/>
      <c r="O68" s="78"/>
      <c r="P68" s="80"/>
      <c r="Q68" s="79"/>
      <c r="R68" s="80"/>
      <c r="S68" s="79"/>
      <c r="T68" s="80"/>
      <c r="U68" s="79"/>
      <c r="V68" s="81"/>
      <c r="W68" s="82"/>
      <c r="X68" s="82"/>
      <c r="Y68" s="79"/>
      <c r="AA68" s="13"/>
      <c r="AB68" s="30"/>
    </row>
    <row r="69" spans="7:28" s="9" customFormat="1" ht="12.75">
      <c r="G69" s="10"/>
      <c r="H69" s="43"/>
      <c r="I69" s="43"/>
      <c r="J69" s="81"/>
      <c r="K69" s="81"/>
      <c r="L69" s="77"/>
      <c r="M69" s="77"/>
      <c r="N69" s="78"/>
      <c r="O69" s="78"/>
      <c r="P69" s="80"/>
      <c r="Q69" s="79"/>
      <c r="R69" s="80"/>
      <c r="S69" s="79"/>
      <c r="T69" s="80"/>
      <c r="U69" s="79"/>
      <c r="V69" s="81"/>
      <c r="W69" s="82"/>
      <c r="X69" s="82"/>
      <c r="Y69" s="79"/>
      <c r="AA69" s="13"/>
      <c r="AB69" s="30"/>
    </row>
    <row r="70" spans="7:28" s="9" customFormat="1" ht="12.75">
      <c r="G70" s="10"/>
      <c r="H70" s="43"/>
      <c r="I70" s="43"/>
      <c r="J70" s="81"/>
      <c r="K70" s="81"/>
      <c r="L70" s="77"/>
      <c r="M70" s="77"/>
      <c r="N70" s="78"/>
      <c r="O70" s="78"/>
      <c r="P70" s="80"/>
      <c r="Q70" s="79"/>
      <c r="R70" s="80"/>
      <c r="S70" s="79"/>
      <c r="T70" s="80"/>
      <c r="U70" s="79"/>
      <c r="V70" s="81"/>
      <c r="W70" s="82"/>
      <c r="X70" s="82"/>
      <c r="Y70" s="79"/>
      <c r="AA70" s="13"/>
      <c r="AB70" s="30"/>
    </row>
    <row r="71" spans="7:28" s="9" customFormat="1" ht="12.75">
      <c r="G71" s="10"/>
      <c r="H71" s="43"/>
      <c r="I71" s="43"/>
      <c r="J71" s="81"/>
      <c r="K71" s="81"/>
      <c r="L71" s="77"/>
      <c r="M71" s="77"/>
      <c r="N71" s="78"/>
      <c r="O71" s="78"/>
      <c r="P71" s="80"/>
      <c r="Q71" s="79"/>
      <c r="R71" s="80"/>
      <c r="S71" s="79"/>
      <c r="T71" s="80"/>
      <c r="U71" s="79"/>
      <c r="V71" s="81"/>
      <c r="W71" s="82"/>
      <c r="X71" s="82"/>
      <c r="Y71" s="79"/>
      <c r="AA71" s="13"/>
      <c r="AB71" s="30"/>
    </row>
    <row r="72" spans="7:28" s="9" customFormat="1" ht="12.75">
      <c r="G72" s="10"/>
      <c r="H72" s="43"/>
      <c r="I72" s="43"/>
      <c r="J72" s="81"/>
      <c r="K72" s="81"/>
      <c r="L72" s="77"/>
      <c r="M72" s="77"/>
      <c r="N72" s="78"/>
      <c r="O72" s="78"/>
      <c r="P72" s="80"/>
      <c r="Q72" s="79"/>
      <c r="R72" s="80"/>
      <c r="S72" s="79"/>
      <c r="T72" s="80"/>
      <c r="U72" s="79"/>
      <c r="V72" s="81"/>
      <c r="W72" s="82"/>
      <c r="X72" s="82"/>
      <c r="Y72" s="79"/>
      <c r="AA72" s="13"/>
      <c r="AB72" s="30"/>
    </row>
    <row r="73" spans="7:28" s="9" customFormat="1" ht="12.75">
      <c r="G73" s="10"/>
      <c r="H73" s="43"/>
      <c r="I73" s="43"/>
      <c r="J73" s="81"/>
      <c r="K73" s="81"/>
      <c r="L73" s="77"/>
      <c r="M73" s="77"/>
      <c r="N73" s="78"/>
      <c r="O73" s="78"/>
      <c r="P73" s="80"/>
      <c r="Q73" s="79"/>
      <c r="R73" s="80"/>
      <c r="S73" s="79"/>
      <c r="T73" s="80"/>
      <c r="U73" s="79"/>
      <c r="V73" s="81"/>
      <c r="W73" s="82"/>
      <c r="X73" s="82"/>
      <c r="Y73" s="79"/>
      <c r="AA73" s="13"/>
      <c r="AB73" s="30"/>
    </row>
    <row r="74" spans="7:28" s="9" customFormat="1" ht="12.75">
      <c r="G74" s="10"/>
      <c r="H74" s="43"/>
      <c r="I74" s="43"/>
      <c r="J74" s="81"/>
      <c r="K74" s="81"/>
      <c r="L74" s="77"/>
      <c r="M74" s="77"/>
      <c r="N74" s="78"/>
      <c r="O74" s="78"/>
      <c r="P74" s="80"/>
      <c r="Q74" s="79"/>
      <c r="R74" s="80"/>
      <c r="S74" s="79"/>
      <c r="T74" s="80"/>
      <c r="U74" s="79"/>
      <c r="V74" s="81"/>
      <c r="W74" s="82"/>
      <c r="X74" s="82"/>
      <c r="Y74" s="79"/>
      <c r="AA74" s="13"/>
      <c r="AB74" s="30"/>
    </row>
    <row r="75" spans="7:28" s="9" customFormat="1" ht="12.75">
      <c r="G75" s="10"/>
      <c r="H75" s="43"/>
      <c r="I75" s="43"/>
      <c r="J75" s="81"/>
      <c r="K75" s="81"/>
      <c r="L75" s="77"/>
      <c r="M75" s="77"/>
      <c r="N75" s="78"/>
      <c r="O75" s="78"/>
      <c r="P75" s="80"/>
      <c r="Q75" s="79"/>
      <c r="R75" s="80"/>
      <c r="S75" s="79"/>
      <c r="T75" s="80"/>
      <c r="U75" s="79"/>
      <c r="V75" s="81"/>
      <c r="W75" s="82"/>
      <c r="X75" s="82"/>
      <c r="Y75" s="79"/>
      <c r="AA75" s="13"/>
      <c r="AB75" s="30"/>
    </row>
    <row r="76" spans="7:28" s="9" customFormat="1" ht="12.75">
      <c r="G76" s="10"/>
      <c r="H76" s="43"/>
      <c r="I76" s="43"/>
      <c r="J76" s="81"/>
      <c r="K76" s="81"/>
      <c r="L76" s="77"/>
      <c r="M76" s="77"/>
      <c r="N76" s="78"/>
      <c r="O76" s="78"/>
      <c r="P76" s="80"/>
      <c r="Q76" s="79"/>
      <c r="R76" s="80"/>
      <c r="S76" s="79"/>
      <c r="T76" s="80"/>
      <c r="U76" s="79"/>
      <c r="V76" s="81"/>
      <c r="W76" s="82"/>
      <c r="X76" s="82"/>
      <c r="Y76" s="79"/>
      <c r="AA76" s="13"/>
      <c r="AB76" s="30"/>
    </row>
    <row r="77" spans="7:28" s="9" customFormat="1" ht="12.75">
      <c r="G77" s="10"/>
      <c r="H77" s="43"/>
      <c r="I77" s="43"/>
      <c r="J77" s="81"/>
      <c r="K77" s="81"/>
      <c r="L77" s="77"/>
      <c r="M77" s="77"/>
      <c r="N77" s="78"/>
      <c r="O77" s="78"/>
      <c r="P77" s="80"/>
      <c r="Q77" s="79"/>
      <c r="R77" s="80"/>
      <c r="S77" s="79"/>
      <c r="T77" s="80"/>
      <c r="U77" s="79"/>
      <c r="V77" s="81"/>
      <c r="W77" s="82"/>
      <c r="X77" s="82"/>
      <c r="Y77" s="79"/>
      <c r="AA77" s="13"/>
      <c r="AB77" s="30"/>
    </row>
    <row r="78" spans="7:28" s="9" customFormat="1" ht="12.75">
      <c r="G78" s="10"/>
      <c r="H78" s="43"/>
      <c r="I78" s="43"/>
      <c r="J78" s="81"/>
      <c r="K78" s="81"/>
      <c r="L78" s="77"/>
      <c r="M78" s="77"/>
      <c r="N78" s="78"/>
      <c r="O78" s="78"/>
      <c r="P78" s="80"/>
      <c r="Q78" s="79"/>
      <c r="R78" s="80"/>
      <c r="S78" s="79"/>
      <c r="T78" s="80"/>
      <c r="U78" s="79"/>
      <c r="V78" s="81"/>
      <c r="W78" s="82"/>
      <c r="X78" s="82"/>
      <c r="Y78" s="79"/>
      <c r="AA78" s="13"/>
      <c r="AB78" s="30"/>
    </row>
    <row r="79" spans="7:28" s="9" customFormat="1" ht="12.75">
      <c r="G79" s="10"/>
      <c r="H79" s="43"/>
      <c r="I79" s="43"/>
      <c r="J79" s="81"/>
      <c r="K79" s="81"/>
      <c r="L79" s="77"/>
      <c r="M79" s="77"/>
      <c r="N79" s="78"/>
      <c r="O79" s="78"/>
      <c r="P79" s="80"/>
      <c r="Q79" s="79"/>
      <c r="R79" s="80"/>
      <c r="S79" s="79"/>
      <c r="T79" s="80"/>
      <c r="U79" s="79"/>
      <c r="V79" s="81"/>
      <c r="W79" s="82"/>
      <c r="X79" s="82"/>
      <c r="Y79" s="79"/>
      <c r="AA79" s="13"/>
      <c r="AB79" s="30"/>
    </row>
    <row r="80" spans="7:28" s="9" customFormat="1" ht="12.75">
      <c r="G80" s="10"/>
      <c r="H80" s="43"/>
      <c r="I80" s="43"/>
      <c r="J80" s="81"/>
      <c r="K80" s="81"/>
      <c r="L80" s="77"/>
      <c r="M80" s="77"/>
      <c r="N80" s="78"/>
      <c r="O80" s="78"/>
      <c r="P80" s="80"/>
      <c r="Q80" s="79"/>
      <c r="R80" s="80"/>
      <c r="S80" s="79"/>
      <c r="T80" s="80"/>
      <c r="U80" s="79"/>
      <c r="V80" s="81"/>
      <c r="W80" s="82"/>
      <c r="X80" s="82"/>
      <c r="Y80" s="79"/>
      <c r="AA80" s="13"/>
      <c r="AB80" s="30"/>
    </row>
    <row r="81" spans="7:28" s="9" customFormat="1" ht="12.75">
      <c r="G81" s="10"/>
      <c r="H81" s="43"/>
      <c r="I81" s="43"/>
      <c r="J81" s="81"/>
      <c r="K81" s="81"/>
      <c r="L81" s="77"/>
      <c r="M81" s="77"/>
      <c r="N81" s="78"/>
      <c r="O81" s="78"/>
      <c r="P81" s="80"/>
      <c r="Q81" s="79"/>
      <c r="R81" s="80"/>
      <c r="S81" s="79"/>
      <c r="T81" s="80"/>
      <c r="U81" s="79"/>
      <c r="V81" s="81"/>
      <c r="W81" s="82"/>
      <c r="X81" s="82"/>
      <c r="Y81" s="79"/>
      <c r="AA81" s="13"/>
      <c r="AB81" s="30"/>
    </row>
    <row r="82" spans="7:28" s="9" customFormat="1" ht="12.75">
      <c r="G82" s="10"/>
      <c r="H82" s="43"/>
      <c r="I82" s="43"/>
      <c r="J82" s="81"/>
      <c r="K82" s="81"/>
      <c r="L82" s="77"/>
      <c r="M82" s="77"/>
      <c r="N82" s="78"/>
      <c r="O82" s="78"/>
      <c r="P82" s="80"/>
      <c r="Q82" s="79"/>
      <c r="R82" s="80"/>
      <c r="S82" s="79"/>
      <c r="T82" s="80"/>
      <c r="U82" s="79"/>
      <c r="V82" s="81"/>
      <c r="W82" s="82"/>
      <c r="X82" s="82"/>
      <c r="Y82" s="79"/>
      <c r="AA82" s="13"/>
      <c r="AB82" s="30"/>
    </row>
    <row r="83" spans="7:28" s="9" customFormat="1" ht="12.75">
      <c r="G83" s="10"/>
      <c r="H83" s="43"/>
      <c r="I83" s="43"/>
      <c r="J83" s="81"/>
      <c r="K83" s="81"/>
      <c r="L83" s="77"/>
      <c r="M83" s="77"/>
      <c r="N83" s="78"/>
      <c r="O83" s="78"/>
      <c r="P83" s="80"/>
      <c r="Q83" s="79"/>
      <c r="R83" s="80"/>
      <c r="S83" s="79"/>
      <c r="T83" s="80"/>
      <c r="U83" s="79"/>
      <c r="V83" s="81"/>
      <c r="W83" s="82"/>
      <c r="X83" s="82"/>
      <c r="Y83" s="79"/>
      <c r="AA83" s="13"/>
      <c r="AB83" s="30"/>
    </row>
    <row r="84" spans="7:28" s="9" customFormat="1" ht="12.75">
      <c r="G84" s="10"/>
      <c r="H84" s="43"/>
      <c r="I84" s="43"/>
      <c r="J84" s="81"/>
      <c r="K84" s="81"/>
      <c r="L84" s="77"/>
      <c r="M84" s="77"/>
      <c r="N84" s="78"/>
      <c r="O84" s="78"/>
      <c r="P84" s="80"/>
      <c r="Q84" s="79"/>
      <c r="R84" s="80"/>
      <c r="S84" s="79"/>
      <c r="T84" s="80"/>
      <c r="U84" s="79"/>
      <c r="V84" s="81"/>
      <c r="W84" s="82"/>
      <c r="X84" s="82"/>
      <c r="Y84" s="79"/>
      <c r="AA84" s="13"/>
      <c r="AB84" s="30"/>
    </row>
    <row r="85" spans="7:28" s="9" customFormat="1" ht="12.75">
      <c r="G85" s="10"/>
      <c r="H85" s="43"/>
      <c r="I85" s="43"/>
      <c r="J85" s="81"/>
      <c r="K85" s="81"/>
      <c r="L85" s="77"/>
      <c r="M85" s="77"/>
      <c r="N85" s="78"/>
      <c r="O85" s="78"/>
      <c r="P85" s="80"/>
      <c r="Q85" s="79"/>
      <c r="R85" s="80"/>
      <c r="S85" s="79"/>
      <c r="T85" s="80"/>
      <c r="U85" s="79"/>
      <c r="V85" s="81"/>
      <c r="W85" s="82"/>
      <c r="X85" s="82"/>
      <c r="Y85" s="79"/>
      <c r="AA85" s="13"/>
      <c r="AB85" s="30"/>
    </row>
    <row r="86" spans="7:28" s="9" customFormat="1" ht="12.75">
      <c r="G86" s="10"/>
      <c r="H86" s="43"/>
      <c r="I86" s="43"/>
      <c r="J86" s="81"/>
      <c r="K86" s="81"/>
      <c r="L86" s="77"/>
      <c r="M86" s="77"/>
      <c r="N86" s="78"/>
      <c r="O86" s="78"/>
      <c r="P86" s="80"/>
      <c r="Q86" s="79"/>
      <c r="R86" s="80"/>
      <c r="S86" s="79"/>
      <c r="T86" s="80"/>
      <c r="U86" s="79"/>
      <c r="V86" s="81"/>
      <c r="W86" s="82"/>
      <c r="X86" s="82"/>
      <c r="Y86" s="79"/>
      <c r="AA86" s="13"/>
      <c r="AB86" s="30"/>
    </row>
    <row r="87" spans="7:28" s="9" customFormat="1" ht="12.75">
      <c r="G87" s="10"/>
      <c r="H87" s="43"/>
      <c r="I87" s="43"/>
      <c r="J87" s="81"/>
      <c r="K87" s="81"/>
      <c r="L87" s="77"/>
      <c r="M87" s="77"/>
      <c r="N87" s="78"/>
      <c r="O87" s="78"/>
      <c r="P87" s="80"/>
      <c r="Q87" s="79"/>
      <c r="R87" s="80"/>
      <c r="S87" s="79"/>
      <c r="T87" s="80"/>
      <c r="U87" s="79"/>
      <c r="V87" s="81"/>
      <c r="W87" s="82"/>
      <c r="X87" s="82"/>
      <c r="Y87" s="79"/>
      <c r="AA87" s="13"/>
      <c r="AB87" s="30"/>
    </row>
    <row r="88" spans="7:28" s="9" customFormat="1" ht="12.75">
      <c r="G88" s="10"/>
      <c r="H88" s="43"/>
      <c r="I88" s="43"/>
      <c r="J88" s="81"/>
      <c r="K88" s="81"/>
      <c r="L88" s="77"/>
      <c r="M88" s="77"/>
      <c r="N88" s="78"/>
      <c r="O88" s="78"/>
      <c r="P88" s="80"/>
      <c r="Q88" s="79"/>
      <c r="R88" s="80"/>
      <c r="S88" s="79"/>
      <c r="T88" s="80"/>
      <c r="U88" s="79"/>
      <c r="V88" s="81"/>
      <c r="W88" s="82"/>
      <c r="X88" s="82"/>
      <c r="Y88" s="79"/>
      <c r="AA88" s="13"/>
      <c r="AB88" s="30"/>
    </row>
    <row r="89" spans="7:28" s="9" customFormat="1" ht="12.75">
      <c r="G89" s="10"/>
      <c r="H89" s="43"/>
      <c r="I89" s="43"/>
      <c r="J89" s="81"/>
      <c r="K89" s="81"/>
      <c r="L89" s="77"/>
      <c r="M89" s="77"/>
      <c r="N89" s="78"/>
      <c r="O89" s="78"/>
      <c r="P89" s="80"/>
      <c r="Q89" s="79"/>
      <c r="R89" s="80"/>
      <c r="S89" s="79"/>
      <c r="T89" s="80"/>
      <c r="U89" s="79"/>
      <c r="V89" s="81"/>
      <c r="W89" s="82"/>
      <c r="X89" s="82"/>
      <c r="Y89" s="79"/>
      <c r="AA89" s="13"/>
      <c r="AB89" s="30"/>
    </row>
    <row r="90" spans="7:28" s="9" customFormat="1" ht="12.75">
      <c r="G90" s="10"/>
      <c r="H90" s="43"/>
      <c r="I90" s="43"/>
      <c r="J90" s="81"/>
      <c r="K90" s="81"/>
      <c r="L90" s="77"/>
      <c r="M90" s="77"/>
      <c r="N90" s="78"/>
      <c r="O90" s="78"/>
      <c r="P90" s="80"/>
      <c r="Q90" s="79"/>
      <c r="R90" s="80"/>
      <c r="S90" s="79"/>
      <c r="T90" s="80"/>
      <c r="U90" s="79"/>
      <c r="V90" s="81"/>
      <c r="W90" s="82"/>
      <c r="X90" s="82"/>
      <c r="Y90" s="79"/>
      <c r="AA90" s="13"/>
      <c r="AB90" s="30"/>
    </row>
    <row r="91" spans="7:28" s="9" customFormat="1" ht="12.75">
      <c r="G91" s="10"/>
      <c r="H91" s="43"/>
      <c r="I91" s="43"/>
      <c r="J91" s="81"/>
      <c r="K91" s="81"/>
      <c r="L91" s="77"/>
      <c r="M91" s="77"/>
      <c r="N91" s="78"/>
      <c r="O91" s="78"/>
      <c r="P91" s="80"/>
      <c r="Q91" s="79"/>
      <c r="R91" s="80"/>
      <c r="S91" s="79"/>
      <c r="T91" s="80"/>
      <c r="U91" s="79"/>
      <c r="V91" s="81"/>
      <c r="W91" s="82"/>
      <c r="X91" s="82"/>
      <c r="Y91" s="79"/>
      <c r="AA91" s="13"/>
      <c r="AB91" s="30"/>
    </row>
    <row r="92" spans="7:28" s="9" customFormat="1" ht="12.75">
      <c r="G92" s="10"/>
      <c r="H92" s="43"/>
      <c r="I92" s="43"/>
      <c r="J92" s="81"/>
      <c r="K92" s="81"/>
      <c r="L92" s="77"/>
      <c r="M92" s="77"/>
      <c r="N92" s="78"/>
      <c r="O92" s="78"/>
      <c r="P92" s="80"/>
      <c r="Q92" s="79"/>
      <c r="R92" s="80"/>
      <c r="S92" s="79"/>
      <c r="T92" s="80"/>
      <c r="U92" s="79"/>
      <c r="V92" s="81"/>
      <c r="W92" s="82"/>
      <c r="X92" s="82"/>
      <c r="Y92" s="79"/>
      <c r="AA92" s="13"/>
      <c r="AB92" s="30"/>
    </row>
    <row r="93" spans="7:28" s="9" customFormat="1" ht="12.75">
      <c r="G93" s="10"/>
      <c r="H93" s="43"/>
      <c r="I93" s="43"/>
      <c r="J93" s="81"/>
      <c r="K93" s="81"/>
      <c r="L93" s="77"/>
      <c r="M93" s="77"/>
      <c r="N93" s="78"/>
      <c r="O93" s="78"/>
      <c r="P93" s="80"/>
      <c r="Q93" s="79"/>
      <c r="R93" s="80"/>
      <c r="S93" s="79"/>
      <c r="T93" s="80"/>
      <c r="U93" s="79"/>
      <c r="V93" s="81"/>
      <c r="W93" s="82"/>
      <c r="X93" s="82"/>
      <c r="Y93" s="79"/>
      <c r="AA93" s="13"/>
      <c r="AB93" s="30"/>
    </row>
    <row r="94" spans="7:28" s="9" customFormat="1" ht="12.75">
      <c r="G94" s="10"/>
      <c r="H94" s="43"/>
      <c r="I94" s="43"/>
      <c r="J94" s="81"/>
      <c r="K94" s="81"/>
      <c r="L94" s="77"/>
      <c r="M94" s="77"/>
      <c r="N94" s="78"/>
      <c r="O94" s="78"/>
      <c r="P94" s="80"/>
      <c r="Q94" s="79"/>
      <c r="R94" s="80"/>
      <c r="S94" s="79"/>
      <c r="T94" s="80"/>
      <c r="U94" s="79"/>
      <c r="V94" s="81"/>
      <c r="W94" s="82"/>
      <c r="X94" s="82"/>
      <c r="Y94" s="79"/>
      <c r="AA94" s="13"/>
      <c r="AB94" s="30"/>
    </row>
    <row r="95" spans="7:28" s="9" customFormat="1" ht="12.75">
      <c r="G95" s="10"/>
      <c r="H95" s="43"/>
      <c r="I95" s="43"/>
      <c r="J95" s="81"/>
      <c r="K95" s="81"/>
      <c r="L95" s="77"/>
      <c r="M95" s="77"/>
      <c r="N95" s="78"/>
      <c r="O95" s="78"/>
      <c r="P95" s="80"/>
      <c r="Q95" s="79"/>
      <c r="R95" s="80"/>
      <c r="S95" s="79"/>
      <c r="T95" s="80"/>
      <c r="U95" s="79"/>
      <c r="V95" s="81"/>
      <c r="W95" s="82"/>
      <c r="X95" s="82"/>
      <c r="Y95" s="79"/>
      <c r="AA95" s="13"/>
      <c r="AB95" s="30"/>
    </row>
    <row r="96" spans="7:28" s="9" customFormat="1" ht="12.75">
      <c r="G96" s="10"/>
      <c r="H96" s="43"/>
      <c r="I96" s="43"/>
      <c r="J96" s="81"/>
      <c r="K96" s="81"/>
      <c r="L96" s="77"/>
      <c r="M96" s="77"/>
      <c r="N96" s="78"/>
      <c r="O96" s="78"/>
      <c r="P96" s="80"/>
      <c r="Q96" s="79"/>
      <c r="R96" s="80"/>
      <c r="S96" s="79"/>
      <c r="T96" s="80"/>
      <c r="U96" s="79"/>
      <c r="V96" s="81"/>
      <c r="W96" s="82"/>
      <c r="X96" s="82"/>
      <c r="Y96" s="79"/>
      <c r="AA96" s="13"/>
      <c r="AB96" s="30"/>
    </row>
    <row r="97" spans="7:28" s="9" customFormat="1" ht="12.75">
      <c r="G97" s="10"/>
      <c r="H97" s="43"/>
      <c r="I97" s="43"/>
      <c r="J97" s="81"/>
      <c r="K97" s="81"/>
      <c r="L97" s="77"/>
      <c r="M97" s="77"/>
      <c r="N97" s="78"/>
      <c r="O97" s="78"/>
      <c r="P97" s="80"/>
      <c r="Q97" s="79"/>
      <c r="R97" s="80"/>
      <c r="S97" s="79"/>
      <c r="T97" s="80"/>
      <c r="U97" s="79"/>
      <c r="V97" s="81"/>
      <c r="W97" s="82"/>
      <c r="X97" s="82"/>
      <c r="Y97" s="79"/>
      <c r="AA97" s="13"/>
      <c r="AB97" s="30"/>
    </row>
    <row r="98" spans="7:28" s="9" customFormat="1" ht="12.75">
      <c r="G98" s="10"/>
      <c r="H98" s="43"/>
      <c r="I98" s="43"/>
      <c r="J98" s="81"/>
      <c r="K98" s="81"/>
      <c r="L98" s="77"/>
      <c r="M98" s="77"/>
      <c r="N98" s="78"/>
      <c r="O98" s="78"/>
      <c r="P98" s="80"/>
      <c r="Q98" s="79"/>
      <c r="R98" s="80"/>
      <c r="S98" s="79"/>
      <c r="T98" s="80"/>
      <c r="U98" s="79"/>
      <c r="V98" s="81"/>
      <c r="W98" s="82"/>
      <c r="X98" s="82"/>
      <c r="Y98" s="79"/>
      <c r="AA98" s="13"/>
      <c r="AB98" s="30"/>
    </row>
    <row r="99" spans="7:28" s="9" customFormat="1" ht="12.75">
      <c r="G99" s="10"/>
      <c r="H99" s="43"/>
      <c r="I99" s="43"/>
      <c r="J99" s="81"/>
      <c r="K99" s="81"/>
      <c r="L99" s="77"/>
      <c r="M99" s="77"/>
      <c r="N99" s="78"/>
      <c r="O99" s="78"/>
      <c r="P99" s="80"/>
      <c r="Q99" s="79"/>
      <c r="R99" s="80"/>
      <c r="S99" s="79"/>
      <c r="T99" s="80"/>
      <c r="U99" s="79"/>
      <c r="V99" s="81"/>
      <c r="W99" s="82"/>
      <c r="X99" s="82"/>
      <c r="Y99" s="79"/>
      <c r="AA99" s="13"/>
      <c r="AB99" s="30"/>
    </row>
    <row r="100" spans="7:28" s="9" customFormat="1" ht="12.75">
      <c r="G100" s="10"/>
      <c r="H100" s="43"/>
      <c r="I100" s="43"/>
      <c r="J100" s="81"/>
      <c r="K100" s="81"/>
      <c r="L100" s="77"/>
      <c r="M100" s="77"/>
      <c r="N100" s="78"/>
      <c r="O100" s="78"/>
      <c r="P100" s="80"/>
      <c r="Q100" s="79"/>
      <c r="R100" s="80"/>
      <c r="S100" s="79"/>
      <c r="T100" s="80"/>
      <c r="U100" s="79"/>
      <c r="V100" s="81"/>
      <c r="W100" s="82"/>
      <c r="X100" s="82"/>
      <c r="Y100" s="79"/>
      <c r="AA100" s="13"/>
      <c r="AB100" s="30"/>
    </row>
    <row r="101" spans="7:28" s="9" customFormat="1" ht="12.75">
      <c r="G101" s="10"/>
      <c r="H101" s="43"/>
      <c r="I101" s="43"/>
      <c r="J101" s="81"/>
      <c r="K101" s="81"/>
      <c r="L101" s="77"/>
      <c r="M101" s="77"/>
      <c r="N101" s="78"/>
      <c r="O101" s="78"/>
      <c r="P101" s="80"/>
      <c r="Q101" s="79"/>
      <c r="R101" s="80"/>
      <c r="S101" s="79"/>
      <c r="T101" s="80"/>
      <c r="U101" s="79"/>
      <c r="V101" s="81"/>
      <c r="W101" s="82"/>
      <c r="X101" s="82"/>
      <c r="Y101" s="79"/>
      <c r="AA101" s="13"/>
      <c r="AB101" s="30"/>
    </row>
    <row r="102" spans="7:28" s="9" customFormat="1" ht="12.75">
      <c r="G102" s="10"/>
      <c r="H102" s="43"/>
      <c r="I102" s="43"/>
      <c r="J102" s="81"/>
      <c r="K102" s="81"/>
      <c r="L102" s="77"/>
      <c r="M102" s="77"/>
      <c r="N102" s="78"/>
      <c r="O102" s="78"/>
      <c r="P102" s="80"/>
      <c r="Q102" s="79"/>
      <c r="R102" s="80"/>
      <c r="S102" s="79"/>
      <c r="T102" s="80"/>
      <c r="U102" s="79"/>
      <c r="V102" s="81"/>
      <c r="W102" s="82"/>
      <c r="X102" s="82"/>
      <c r="Y102" s="79"/>
      <c r="AA102" s="13"/>
      <c r="AB102" s="30"/>
    </row>
    <row r="103" spans="7:28" s="9" customFormat="1" ht="12.75">
      <c r="G103" s="10"/>
      <c r="H103" s="43"/>
      <c r="I103" s="43"/>
      <c r="J103" s="81"/>
      <c r="K103" s="81"/>
      <c r="L103" s="77"/>
      <c r="M103" s="77"/>
      <c r="N103" s="78"/>
      <c r="O103" s="78"/>
      <c r="P103" s="80"/>
      <c r="Q103" s="79"/>
      <c r="R103" s="80"/>
      <c r="S103" s="79"/>
      <c r="T103" s="80"/>
      <c r="U103" s="79"/>
      <c r="V103" s="81"/>
      <c r="W103" s="82"/>
      <c r="X103" s="82"/>
      <c r="Y103" s="79"/>
      <c r="AA103" s="13"/>
      <c r="AB103" s="30"/>
    </row>
    <row r="104" spans="7:28" s="9" customFormat="1" ht="12.75">
      <c r="G104" s="10"/>
      <c r="H104" s="43"/>
      <c r="I104" s="43"/>
      <c r="J104" s="81"/>
      <c r="K104" s="81"/>
      <c r="L104" s="77"/>
      <c r="M104" s="77"/>
      <c r="N104" s="78"/>
      <c r="O104" s="78"/>
      <c r="P104" s="80"/>
      <c r="Q104" s="79"/>
      <c r="R104" s="80"/>
      <c r="S104" s="79"/>
      <c r="T104" s="80"/>
      <c r="U104" s="79"/>
      <c r="V104" s="81"/>
      <c r="W104" s="82"/>
      <c r="X104" s="82"/>
      <c r="Y104" s="79"/>
      <c r="AA104" s="13"/>
      <c r="AB104" s="30"/>
    </row>
    <row r="105" spans="7:28" s="9" customFormat="1" ht="12.75">
      <c r="G105" s="10"/>
      <c r="H105" s="43"/>
      <c r="I105" s="43"/>
      <c r="J105" s="81"/>
      <c r="K105" s="81"/>
      <c r="L105" s="77"/>
      <c r="M105" s="77"/>
      <c r="N105" s="78"/>
      <c r="O105" s="78"/>
      <c r="P105" s="80"/>
      <c r="Q105" s="79"/>
      <c r="R105" s="80"/>
      <c r="S105" s="79"/>
      <c r="T105" s="80"/>
      <c r="U105" s="79"/>
      <c r="V105" s="81"/>
      <c r="W105" s="82"/>
      <c r="X105" s="82"/>
      <c r="Y105" s="79"/>
      <c r="AA105" s="13"/>
      <c r="AB105" s="30"/>
    </row>
    <row r="106" spans="7:28" s="9" customFormat="1" ht="12.75">
      <c r="G106" s="10"/>
      <c r="H106" s="43"/>
      <c r="I106" s="43"/>
      <c r="J106" s="81"/>
      <c r="K106" s="81"/>
      <c r="L106" s="77"/>
      <c r="M106" s="77"/>
      <c r="N106" s="78"/>
      <c r="O106" s="78"/>
      <c r="P106" s="80"/>
      <c r="Q106" s="79"/>
      <c r="R106" s="80"/>
      <c r="S106" s="79"/>
      <c r="T106" s="80"/>
      <c r="U106" s="79"/>
      <c r="V106" s="81"/>
      <c r="W106" s="82"/>
      <c r="X106" s="82"/>
      <c r="Y106" s="79"/>
      <c r="AA106" s="13"/>
      <c r="AB106" s="30"/>
    </row>
    <row r="107" spans="7:28" s="9" customFormat="1" ht="12.75">
      <c r="G107" s="10"/>
      <c r="H107" s="43"/>
      <c r="I107" s="43"/>
      <c r="J107" s="81"/>
      <c r="K107" s="81"/>
      <c r="L107" s="77"/>
      <c r="M107" s="77"/>
      <c r="N107" s="78"/>
      <c r="O107" s="78"/>
      <c r="P107" s="80"/>
      <c r="Q107" s="79"/>
      <c r="R107" s="80"/>
      <c r="S107" s="79"/>
      <c r="T107" s="80"/>
      <c r="U107" s="79"/>
      <c r="V107" s="81"/>
      <c r="W107" s="82"/>
      <c r="X107" s="82"/>
      <c r="Y107" s="79"/>
      <c r="AA107" s="13"/>
      <c r="AB107" s="30"/>
    </row>
    <row r="108" spans="7:28" s="9" customFormat="1" ht="12.75">
      <c r="G108" s="10"/>
      <c r="H108" s="43"/>
      <c r="I108" s="43"/>
      <c r="J108" s="81"/>
      <c r="K108" s="81"/>
      <c r="L108" s="77"/>
      <c r="M108" s="77"/>
      <c r="N108" s="78"/>
      <c r="O108" s="78"/>
      <c r="P108" s="80"/>
      <c r="Q108" s="79"/>
      <c r="R108" s="80"/>
      <c r="S108" s="79"/>
      <c r="T108" s="80"/>
      <c r="U108" s="79"/>
      <c r="V108" s="81"/>
      <c r="W108" s="82"/>
      <c r="X108" s="82"/>
      <c r="Y108" s="79"/>
      <c r="AA108" s="13"/>
      <c r="AB108" s="30"/>
    </row>
    <row r="109" spans="7:28" s="9" customFormat="1" ht="12.75">
      <c r="G109" s="10"/>
      <c r="H109" s="43"/>
      <c r="I109" s="43"/>
      <c r="J109" s="81"/>
      <c r="K109" s="81"/>
      <c r="L109" s="77"/>
      <c r="M109" s="77"/>
      <c r="N109" s="78"/>
      <c r="O109" s="78"/>
      <c r="P109" s="80"/>
      <c r="Q109" s="79"/>
      <c r="R109" s="80"/>
      <c r="S109" s="79"/>
      <c r="T109" s="80"/>
      <c r="U109" s="79"/>
      <c r="V109" s="81"/>
      <c r="W109" s="82"/>
      <c r="X109" s="82"/>
      <c r="Y109" s="79"/>
      <c r="AA109" s="13"/>
      <c r="AB109" s="30"/>
    </row>
    <row r="110" spans="7:28" s="9" customFormat="1" ht="12.75">
      <c r="G110" s="10"/>
      <c r="H110" s="43"/>
      <c r="I110" s="43"/>
      <c r="J110" s="81"/>
      <c r="K110" s="81"/>
      <c r="L110" s="77"/>
      <c r="M110" s="77"/>
      <c r="N110" s="78"/>
      <c r="O110" s="78"/>
      <c r="P110" s="80"/>
      <c r="Q110" s="79"/>
      <c r="R110" s="80"/>
      <c r="S110" s="79"/>
      <c r="T110" s="80"/>
      <c r="U110" s="79"/>
      <c r="V110" s="81"/>
      <c r="W110" s="82"/>
      <c r="X110" s="82"/>
      <c r="Y110" s="79"/>
      <c r="AA110" s="13"/>
      <c r="AB110" s="30"/>
    </row>
    <row r="111" spans="7:28" s="9" customFormat="1" ht="12.75">
      <c r="G111" s="10"/>
      <c r="H111" s="43"/>
      <c r="I111" s="43"/>
      <c r="J111" s="81"/>
      <c r="K111" s="81"/>
      <c r="L111" s="77"/>
      <c r="M111" s="77"/>
      <c r="N111" s="78"/>
      <c r="O111" s="78"/>
      <c r="P111" s="80"/>
      <c r="Q111" s="79"/>
      <c r="R111" s="80"/>
      <c r="S111" s="79"/>
      <c r="T111" s="80"/>
      <c r="U111" s="79"/>
      <c r="V111" s="81"/>
      <c r="W111" s="82"/>
      <c r="X111" s="82"/>
      <c r="Y111" s="79"/>
      <c r="AA111" s="13"/>
      <c r="AB111" s="30"/>
    </row>
    <row r="112" spans="7:28" s="9" customFormat="1" ht="12.75">
      <c r="G112" s="10"/>
      <c r="H112" s="43"/>
      <c r="I112" s="43"/>
      <c r="J112" s="81"/>
      <c r="K112" s="81"/>
      <c r="L112" s="77"/>
      <c r="M112" s="77"/>
      <c r="N112" s="78"/>
      <c r="O112" s="78"/>
      <c r="P112" s="80"/>
      <c r="Q112" s="79"/>
      <c r="R112" s="80"/>
      <c r="S112" s="79"/>
      <c r="T112" s="80"/>
      <c r="U112" s="79"/>
      <c r="V112" s="81"/>
      <c r="W112" s="82"/>
      <c r="X112" s="82"/>
      <c r="Y112" s="79"/>
      <c r="AA112" s="13"/>
      <c r="AB112" s="30"/>
    </row>
    <row r="113" spans="7:28" s="9" customFormat="1" ht="12.75">
      <c r="G113" s="10"/>
      <c r="H113" s="43"/>
      <c r="I113" s="43"/>
      <c r="J113" s="81"/>
      <c r="K113" s="81"/>
      <c r="L113" s="77"/>
      <c r="M113" s="77"/>
      <c r="N113" s="78"/>
      <c r="O113" s="78"/>
      <c r="P113" s="80"/>
      <c r="Q113" s="79"/>
      <c r="R113" s="80"/>
      <c r="S113" s="79"/>
      <c r="T113" s="80"/>
      <c r="U113" s="79"/>
      <c r="V113" s="81"/>
      <c r="W113" s="82"/>
      <c r="X113" s="82"/>
      <c r="Y113" s="79"/>
      <c r="AA113" s="13"/>
      <c r="AB113" s="30"/>
    </row>
    <row r="114" spans="7:28" s="9" customFormat="1" ht="12.75">
      <c r="G114" s="10"/>
      <c r="H114" s="43"/>
      <c r="I114" s="43"/>
      <c r="J114" s="81"/>
      <c r="K114" s="81"/>
      <c r="L114" s="77"/>
      <c r="M114" s="77"/>
      <c r="N114" s="78"/>
      <c r="O114" s="78"/>
      <c r="P114" s="80"/>
      <c r="Q114" s="79"/>
      <c r="R114" s="80"/>
      <c r="S114" s="79"/>
      <c r="T114" s="80"/>
      <c r="U114" s="79"/>
      <c r="V114" s="81"/>
      <c r="W114" s="82"/>
      <c r="X114" s="82"/>
      <c r="Y114" s="79"/>
      <c r="AA114" s="13"/>
      <c r="AB114" s="30"/>
    </row>
    <row r="115" spans="7:28" s="9" customFormat="1" ht="12.75">
      <c r="G115" s="10"/>
      <c r="H115" s="43"/>
      <c r="I115" s="43"/>
      <c r="J115" s="81"/>
      <c r="K115" s="81"/>
      <c r="L115" s="77"/>
      <c r="M115" s="77"/>
      <c r="N115" s="78"/>
      <c r="O115" s="78"/>
      <c r="P115" s="80"/>
      <c r="Q115" s="79"/>
      <c r="R115" s="80"/>
      <c r="S115" s="79"/>
      <c r="T115" s="80"/>
      <c r="U115" s="79"/>
      <c r="V115" s="81"/>
      <c r="W115" s="82"/>
      <c r="X115" s="82"/>
      <c r="Y115" s="79"/>
      <c r="AA115" s="13"/>
      <c r="AB115" s="30"/>
    </row>
    <row r="116" spans="7:28" s="9" customFormat="1" ht="12.75">
      <c r="G116" s="10"/>
      <c r="H116" s="43"/>
      <c r="I116" s="43"/>
      <c r="J116" s="81"/>
      <c r="K116" s="81"/>
      <c r="L116" s="77"/>
      <c r="M116" s="77"/>
      <c r="N116" s="78"/>
      <c r="O116" s="78"/>
      <c r="P116" s="80"/>
      <c r="Q116" s="79"/>
      <c r="R116" s="80"/>
      <c r="S116" s="79"/>
      <c r="T116" s="80"/>
      <c r="U116" s="79"/>
      <c r="V116" s="81"/>
      <c r="W116" s="82"/>
      <c r="X116" s="82"/>
      <c r="Y116" s="79"/>
      <c r="AA116" s="13"/>
      <c r="AB116" s="30"/>
    </row>
    <row r="117" spans="7:28" s="9" customFormat="1" ht="12.75">
      <c r="G117" s="10"/>
      <c r="H117" s="43"/>
      <c r="I117" s="43"/>
      <c r="J117" s="81"/>
      <c r="K117" s="81"/>
      <c r="L117" s="77"/>
      <c r="M117" s="77"/>
      <c r="N117" s="78"/>
      <c r="O117" s="78"/>
      <c r="P117" s="80"/>
      <c r="Q117" s="79"/>
      <c r="R117" s="80"/>
      <c r="S117" s="79"/>
      <c r="T117" s="80"/>
      <c r="U117" s="79"/>
      <c r="V117" s="81"/>
      <c r="W117" s="82"/>
      <c r="X117" s="82"/>
      <c r="Y117" s="79"/>
      <c r="AA117" s="13"/>
      <c r="AB117" s="30"/>
    </row>
    <row r="118" spans="7:28" s="9" customFormat="1" ht="12.75">
      <c r="G118" s="10"/>
      <c r="H118" s="43"/>
      <c r="I118" s="43"/>
      <c r="J118" s="81"/>
      <c r="K118" s="81"/>
      <c r="L118" s="77"/>
      <c r="M118" s="77"/>
      <c r="N118" s="78"/>
      <c r="O118" s="78"/>
      <c r="P118" s="80"/>
      <c r="Q118" s="79"/>
      <c r="R118" s="80"/>
      <c r="S118" s="79"/>
      <c r="T118" s="80"/>
      <c r="U118" s="79"/>
      <c r="V118" s="81"/>
      <c r="W118" s="82"/>
      <c r="X118" s="82"/>
      <c r="Y118" s="79"/>
      <c r="AA118" s="13"/>
      <c r="AB118" s="30"/>
    </row>
    <row r="119" spans="7:28" s="9" customFormat="1" ht="12.75">
      <c r="G119" s="10"/>
      <c r="H119" s="43"/>
      <c r="I119" s="43"/>
      <c r="J119" s="81"/>
      <c r="K119" s="81"/>
      <c r="L119" s="77"/>
      <c r="M119" s="77"/>
      <c r="N119" s="78"/>
      <c r="O119" s="78"/>
      <c r="P119" s="80"/>
      <c r="Q119" s="79"/>
      <c r="R119" s="80"/>
      <c r="S119" s="79"/>
      <c r="T119" s="80"/>
      <c r="U119" s="79"/>
      <c r="V119" s="81"/>
      <c r="W119" s="82"/>
      <c r="X119" s="82"/>
      <c r="Y119" s="79"/>
      <c r="AA119" s="13"/>
      <c r="AB119" s="30"/>
    </row>
    <row r="120" spans="7:28" s="9" customFormat="1" ht="12.75">
      <c r="G120" s="10"/>
      <c r="H120" s="43"/>
      <c r="I120" s="43"/>
      <c r="J120" s="81"/>
      <c r="K120" s="81"/>
      <c r="L120" s="77"/>
      <c r="M120" s="77"/>
      <c r="N120" s="78"/>
      <c r="O120" s="78"/>
      <c r="P120" s="80"/>
      <c r="Q120" s="79"/>
      <c r="R120" s="80"/>
      <c r="S120" s="79"/>
      <c r="T120" s="80"/>
      <c r="U120" s="79"/>
      <c r="V120" s="81"/>
      <c r="W120" s="82"/>
      <c r="X120" s="82"/>
      <c r="Y120" s="79"/>
      <c r="AA120" s="13"/>
      <c r="AB120" s="30"/>
    </row>
    <row r="121" spans="7:28" s="9" customFormat="1" ht="12.75">
      <c r="G121" s="10"/>
      <c r="H121" s="43"/>
      <c r="I121" s="43"/>
      <c r="J121" s="81"/>
      <c r="K121" s="81"/>
      <c r="L121" s="77"/>
      <c r="M121" s="77"/>
      <c r="N121" s="78"/>
      <c r="O121" s="78"/>
      <c r="P121" s="80"/>
      <c r="Q121" s="79"/>
      <c r="R121" s="80"/>
      <c r="S121" s="79"/>
      <c r="T121" s="80"/>
      <c r="U121" s="79"/>
      <c r="V121" s="81"/>
      <c r="W121" s="82"/>
      <c r="X121" s="82"/>
      <c r="Y121" s="79"/>
      <c r="AA121" s="13"/>
      <c r="AB121" s="30"/>
    </row>
    <row r="122" spans="7:28" s="9" customFormat="1" ht="12.75">
      <c r="G122" s="10"/>
      <c r="H122" s="43"/>
      <c r="I122" s="43"/>
      <c r="J122" s="81"/>
      <c r="K122" s="81"/>
      <c r="L122" s="77"/>
      <c r="M122" s="77"/>
      <c r="N122" s="78"/>
      <c r="O122" s="78"/>
      <c r="P122" s="80"/>
      <c r="Q122" s="79"/>
      <c r="R122" s="80"/>
      <c r="S122" s="79"/>
      <c r="T122" s="80"/>
      <c r="U122" s="79"/>
      <c r="V122" s="81"/>
      <c r="W122" s="82"/>
      <c r="X122" s="82"/>
      <c r="Y122" s="79"/>
      <c r="AA122" s="13"/>
      <c r="AB122" s="30"/>
    </row>
    <row r="123" spans="7:28" s="9" customFormat="1" ht="12.75">
      <c r="G123" s="10"/>
      <c r="H123" s="43"/>
      <c r="I123" s="43"/>
      <c r="J123" s="81"/>
      <c r="K123" s="81"/>
      <c r="L123" s="77"/>
      <c r="M123" s="77"/>
      <c r="N123" s="78"/>
      <c r="O123" s="78"/>
      <c r="P123" s="80"/>
      <c r="Q123" s="79"/>
      <c r="R123" s="80"/>
      <c r="S123" s="79"/>
      <c r="T123" s="80"/>
      <c r="U123" s="79"/>
      <c r="V123" s="81"/>
      <c r="W123" s="82"/>
      <c r="X123" s="82"/>
      <c r="Y123" s="79"/>
      <c r="AA123" s="13"/>
      <c r="AB123" s="30"/>
    </row>
    <row r="124" spans="7:28" s="9" customFormat="1" ht="12.75">
      <c r="G124" s="10"/>
      <c r="H124" s="43"/>
      <c r="I124" s="43"/>
      <c r="J124" s="81"/>
      <c r="K124" s="81"/>
      <c r="L124" s="77"/>
      <c r="M124" s="77"/>
      <c r="N124" s="78"/>
      <c r="O124" s="78"/>
      <c r="P124" s="80"/>
      <c r="Q124" s="79"/>
      <c r="R124" s="80"/>
      <c r="S124" s="79"/>
      <c r="T124" s="80"/>
      <c r="U124" s="79"/>
      <c r="V124" s="81"/>
      <c r="W124" s="82"/>
      <c r="X124" s="82"/>
      <c r="Y124" s="79"/>
      <c r="AA124" s="13"/>
      <c r="AB124" s="30"/>
    </row>
    <row r="125" spans="7:28" s="9" customFormat="1" ht="12.75">
      <c r="G125" s="10"/>
      <c r="H125" s="43"/>
      <c r="I125" s="43"/>
      <c r="J125" s="81"/>
      <c r="K125" s="81"/>
      <c r="L125" s="77"/>
      <c r="M125" s="77"/>
      <c r="N125" s="78"/>
      <c r="O125" s="78"/>
      <c r="P125" s="80"/>
      <c r="Q125" s="79"/>
      <c r="R125" s="80"/>
      <c r="S125" s="79"/>
      <c r="T125" s="80"/>
      <c r="U125" s="79"/>
      <c r="V125" s="81"/>
      <c r="W125" s="82"/>
      <c r="X125" s="82"/>
      <c r="Y125" s="79"/>
      <c r="AA125" s="13"/>
      <c r="AB125" s="30"/>
    </row>
    <row r="126" spans="7:28" s="9" customFormat="1" ht="12.75">
      <c r="G126" s="10"/>
      <c r="H126" s="43"/>
      <c r="I126" s="43"/>
      <c r="J126" s="81"/>
      <c r="K126" s="81"/>
      <c r="L126" s="77"/>
      <c r="M126" s="77"/>
      <c r="N126" s="78"/>
      <c r="O126" s="78"/>
      <c r="P126" s="80"/>
      <c r="Q126" s="79"/>
      <c r="R126" s="80"/>
      <c r="S126" s="79"/>
      <c r="T126" s="80"/>
      <c r="U126" s="79"/>
      <c r="V126" s="81"/>
      <c r="W126" s="82"/>
      <c r="X126" s="82"/>
      <c r="Y126" s="79"/>
      <c r="AA126" s="13"/>
      <c r="AB126" s="30"/>
    </row>
    <row r="127" spans="7:28" s="9" customFormat="1" ht="12.75">
      <c r="G127" s="10"/>
      <c r="H127" s="43"/>
      <c r="I127" s="43"/>
      <c r="J127" s="81"/>
      <c r="K127" s="81"/>
      <c r="L127" s="77"/>
      <c r="M127" s="77"/>
      <c r="N127" s="78"/>
      <c r="O127" s="78"/>
      <c r="P127" s="80"/>
      <c r="Q127" s="79"/>
      <c r="R127" s="80"/>
      <c r="S127" s="79"/>
      <c r="T127" s="80"/>
      <c r="U127" s="79"/>
      <c r="V127" s="81"/>
      <c r="W127" s="82"/>
      <c r="X127" s="82"/>
      <c r="Y127" s="79"/>
      <c r="AA127" s="13"/>
      <c r="AB127" s="30"/>
    </row>
    <row r="128" spans="7:28" s="9" customFormat="1" ht="12.75">
      <c r="G128" s="10"/>
      <c r="H128" s="43"/>
      <c r="I128" s="43"/>
      <c r="J128" s="81"/>
      <c r="K128" s="81"/>
      <c r="L128" s="77"/>
      <c r="M128" s="77"/>
      <c r="N128" s="78"/>
      <c r="O128" s="78"/>
      <c r="P128" s="80"/>
      <c r="Q128" s="79"/>
      <c r="R128" s="80"/>
      <c r="S128" s="79"/>
      <c r="T128" s="80"/>
      <c r="U128" s="79"/>
      <c r="V128" s="81"/>
      <c r="W128" s="82"/>
      <c r="X128" s="82"/>
      <c r="Y128" s="79"/>
      <c r="AA128" s="13"/>
      <c r="AB128" s="30"/>
    </row>
    <row r="129" spans="7:28" s="9" customFormat="1" ht="12.75">
      <c r="G129" s="10"/>
      <c r="H129" s="43"/>
      <c r="I129" s="43"/>
      <c r="J129" s="81"/>
      <c r="K129" s="81"/>
      <c r="L129" s="77"/>
      <c r="M129" s="77"/>
      <c r="N129" s="78"/>
      <c r="O129" s="78"/>
      <c r="P129" s="80"/>
      <c r="Q129" s="79"/>
      <c r="R129" s="80"/>
      <c r="S129" s="79"/>
      <c r="T129" s="80"/>
      <c r="U129" s="79"/>
      <c r="V129" s="81"/>
      <c r="W129" s="82"/>
      <c r="X129" s="82"/>
      <c r="Y129" s="79"/>
      <c r="AA129" s="13"/>
      <c r="AB129" s="30"/>
    </row>
    <row r="130" spans="7:28" s="9" customFormat="1" ht="12.75">
      <c r="G130" s="10"/>
      <c r="H130" s="43"/>
      <c r="I130" s="43"/>
      <c r="J130" s="81"/>
      <c r="K130" s="81"/>
      <c r="L130" s="77"/>
      <c r="M130" s="77"/>
      <c r="N130" s="78"/>
      <c r="O130" s="78"/>
      <c r="P130" s="80"/>
      <c r="Q130" s="79"/>
      <c r="R130" s="80"/>
      <c r="S130" s="79"/>
      <c r="T130" s="80"/>
      <c r="U130" s="79"/>
      <c r="V130" s="81"/>
      <c r="W130" s="82"/>
      <c r="X130" s="82"/>
      <c r="Y130" s="79"/>
      <c r="AA130" s="13"/>
      <c r="AB130" s="30"/>
    </row>
    <row r="131" spans="7:28" s="9" customFormat="1" ht="12.75">
      <c r="G131" s="10"/>
      <c r="H131" s="43"/>
      <c r="I131" s="43"/>
      <c r="J131" s="81"/>
      <c r="K131" s="81"/>
      <c r="L131" s="77"/>
      <c r="M131" s="77"/>
      <c r="N131" s="78"/>
      <c r="O131" s="78"/>
      <c r="P131" s="80"/>
      <c r="Q131" s="79"/>
      <c r="R131" s="80"/>
      <c r="S131" s="79"/>
      <c r="T131" s="80"/>
      <c r="U131" s="79"/>
      <c r="V131" s="81"/>
      <c r="W131" s="82"/>
      <c r="X131" s="82"/>
      <c r="Y131" s="79"/>
      <c r="AA131" s="13"/>
      <c r="AB131" s="30"/>
    </row>
    <row r="132" spans="7:28" s="9" customFormat="1" ht="12.75">
      <c r="G132" s="10"/>
      <c r="H132" s="43"/>
      <c r="I132" s="43"/>
      <c r="J132" s="81"/>
      <c r="K132" s="81"/>
      <c r="L132" s="77"/>
      <c r="M132" s="77"/>
      <c r="N132" s="78"/>
      <c r="O132" s="78"/>
      <c r="P132" s="80"/>
      <c r="Q132" s="79"/>
      <c r="R132" s="80"/>
      <c r="S132" s="79"/>
      <c r="T132" s="80"/>
      <c r="U132" s="79"/>
      <c r="V132" s="81"/>
      <c r="W132" s="82"/>
      <c r="X132" s="82"/>
      <c r="Y132" s="79"/>
      <c r="AA132" s="13"/>
      <c r="AB132" s="30"/>
    </row>
    <row r="133" spans="7:28" s="9" customFormat="1" ht="12.75">
      <c r="G133" s="10"/>
      <c r="H133" s="43"/>
      <c r="I133" s="43"/>
      <c r="J133" s="81"/>
      <c r="K133" s="81"/>
      <c r="L133" s="77"/>
      <c r="M133" s="77"/>
      <c r="N133" s="78"/>
      <c r="O133" s="78"/>
      <c r="P133" s="80"/>
      <c r="Q133" s="79"/>
      <c r="R133" s="80"/>
      <c r="S133" s="79"/>
      <c r="T133" s="80"/>
      <c r="U133" s="79"/>
      <c r="V133" s="81"/>
      <c r="W133" s="82"/>
      <c r="X133" s="82"/>
      <c r="Y133" s="79"/>
      <c r="AA133" s="13"/>
      <c r="AB133" s="30"/>
    </row>
    <row r="134" spans="7:28" s="9" customFormat="1" ht="12.75">
      <c r="G134" s="10"/>
      <c r="H134" s="43"/>
      <c r="I134" s="43"/>
      <c r="J134" s="81"/>
      <c r="K134" s="81"/>
      <c r="L134" s="77"/>
      <c r="M134" s="77"/>
      <c r="N134" s="78"/>
      <c r="O134" s="78"/>
      <c r="P134" s="80"/>
      <c r="Q134" s="79"/>
      <c r="R134" s="80"/>
      <c r="S134" s="79"/>
      <c r="T134" s="80"/>
      <c r="U134" s="79"/>
      <c r="V134" s="81"/>
      <c r="W134" s="82"/>
      <c r="X134" s="82"/>
      <c r="Y134" s="79"/>
      <c r="AA134" s="13"/>
      <c r="AB134" s="30"/>
    </row>
    <row r="135" spans="7:28" s="9" customFormat="1" ht="12.75">
      <c r="G135" s="10"/>
      <c r="H135" s="43"/>
      <c r="I135" s="43"/>
      <c r="J135" s="81"/>
      <c r="K135" s="81"/>
      <c r="L135" s="77"/>
      <c r="M135" s="77"/>
      <c r="N135" s="78"/>
      <c r="O135" s="78"/>
      <c r="P135" s="80"/>
      <c r="Q135" s="79"/>
      <c r="R135" s="80"/>
      <c r="S135" s="79"/>
      <c r="T135" s="80"/>
      <c r="U135" s="79"/>
      <c r="V135" s="81"/>
      <c r="W135" s="82"/>
      <c r="X135" s="82"/>
      <c r="Y135" s="79"/>
      <c r="AA135" s="13"/>
      <c r="AB135" s="30"/>
    </row>
    <row r="136" spans="7:28" s="9" customFormat="1" ht="12.75">
      <c r="G136" s="10"/>
      <c r="H136" s="43"/>
      <c r="I136" s="43"/>
      <c r="J136" s="81"/>
      <c r="K136" s="81"/>
      <c r="L136" s="77"/>
      <c r="M136" s="77"/>
      <c r="N136" s="78"/>
      <c r="O136" s="78"/>
      <c r="P136" s="80"/>
      <c r="Q136" s="79"/>
      <c r="R136" s="80"/>
      <c r="S136" s="79"/>
      <c r="T136" s="80"/>
      <c r="U136" s="79"/>
      <c r="V136" s="81"/>
      <c r="W136" s="82"/>
      <c r="X136" s="82"/>
      <c r="Y136" s="79"/>
      <c r="AA136" s="13"/>
      <c r="AB136" s="30"/>
    </row>
    <row r="137" spans="7:28" s="9" customFormat="1" ht="12.75">
      <c r="G137" s="10"/>
      <c r="H137" s="43"/>
      <c r="I137" s="43"/>
      <c r="J137" s="81"/>
      <c r="K137" s="81"/>
      <c r="L137" s="77"/>
      <c r="M137" s="77"/>
      <c r="N137" s="78"/>
      <c r="O137" s="78"/>
      <c r="P137" s="80"/>
      <c r="Q137" s="79"/>
      <c r="R137" s="80"/>
      <c r="S137" s="79"/>
      <c r="T137" s="80"/>
      <c r="U137" s="79"/>
      <c r="V137" s="81"/>
      <c r="W137" s="82"/>
      <c r="X137" s="82"/>
      <c r="Y137" s="79"/>
      <c r="AA137" s="13"/>
      <c r="AB137" s="30"/>
    </row>
    <row r="138" spans="7:28" s="9" customFormat="1" ht="12.75">
      <c r="G138" s="10"/>
      <c r="H138" s="43"/>
      <c r="I138" s="43"/>
      <c r="J138" s="81"/>
      <c r="K138" s="81"/>
      <c r="L138" s="77"/>
      <c r="M138" s="77"/>
      <c r="N138" s="78"/>
      <c r="O138" s="78"/>
      <c r="P138" s="80"/>
      <c r="Q138" s="79"/>
      <c r="R138" s="80"/>
      <c r="S138" s="79"/>
      <c r="T138" s="80"/>
      <c r="U138" s="79"/>
      <c r="V138" s="81"/>
      <c r="W138" s="82"/>
      <c r="X138" s="82"/>
      <c r="Y138" s="79"/>
      <c r="AA138" s="13"/>
      <c r="AB138" s="30"/>
    </row>
    <row r="139" spans="7:28" s="9" customFormat="1" ht="12.75">
      <c r="G139" s="10"/>
      <c r="H139" s="43"/>
      <c r="I139" s="43"/>
      <c r="J139" s="81"/>
      <c r="K139" s="81"/>
      <c r="L139" s="77"/>
      <c r="M139" s="77"/>
      <c r="N139" s="78"/>
      <c r="O139" s="78"/>
      <c r="P139" s="80"/>
      <c r="Q139" s="79"/>
      <c r="R139" s="80"/>
      <c r="S139" s="79"/>
      <c r="T139" s="80"/>
      <c r="U139" s="79"/>
      <c r="V139" s="81"/>
      <c r="W139" s="82"/>
      <c r="X139" s="82"/>
      <c r="Y139" s="79"/>
      <c r="AA139" s="13"/>
      <c r="AB139" s="30"/>
    </row>
    <row r="140" spans="7:28" s="9" customFormat="1" ht="12.75">
      <c r="G140" s="10"/>
      <c r="H140" s="43"/>
      <c r="I140" s="43"/>
      <c r="J140" s="81"/>
      <c r="K140" s="81"/>
      <c r="L140" s="77"/>
      <c r="M140" s="77"/>
      <c r="N140" s="78"/>
      <c r="O140" s="78"/>
      <c r="P140" s="80"/>
      <c r="Q140" s="79"/>
      <c r="R140" s="80"/>
      <c r="S140" s="79"/>
      <c r="T140" s="80"/>
      <c r="U140" s="79"/>
      <c r="V140" s="81"/>
      <c r="W140" s="82"/>
      <c r="X140" s="82"/>
      <c r="Y140" s="79"/>
      <c r="AA140" s="13"/>
      <c r="AB140" s="30"/>
    </row>
    <row r="141" spans="7:28" s="9" customFormat="1" ht="12.75">
      <c r="G141" s="10"/>
      <c r="H141" s="43"/>
      <c r="I141" s="43"/>
      <c r="J141" s="81"/>
      <c r="K141" s="81"/>
      <c r="L141" s="77"/>
      <c r="M141" s="77"/>
      <c r="N141" s="78"/>
      <c r="O141" s="78"/>
      <c r="P141" s="80"/>
      <c r="Q141" s="79"/>
      <c r="R141" s="80"/>
      <c r="S141" s="79"/>
      <c r="T141" s="80"/>
      <c r="U141" s="79"/>
      <c r="V141" s="81"/>
      <c r="W141" s="82"/>
      <c r="X141" s="82"/>
      <c r="Y141" s="79"/>
      <c r="AA141" s="13"/>
      <c r="AB141" s="30"/>
    </row>
    <row r="142" spans="7:28" s="9" customFormat="1" ht="12.75">
      <c r="G142" s="10"/>
      <c r="H142" s="43"/>
      <c r="I142" s="43"/>
      <c r="J142" s="81"/>
      <c r="K142" s="81"/>
      <c r="L142" s="77"/>
      <c r="M142" s="77"/>
      <c r="N142" s="78"/>
      <c r="O142" s="78"/>
      <c r="P142" s="80"/>
      <c r="Q142" s="79"/>
      <c r="R142" s="80"/>
      <c r="S142" s="79"/>
      <c r="T142" s="80"/>
      <c r="U142" s="79"/>
      <c r="V142" s="81"/>
      <c r="W142" s="82"/>
      <c r="X142" s="82"/>
      <c r="Y142" s="79"/>
      <c r="AA142" s="13"/>
      <c r="AB142" s="30"/>
    </row>
    <row r="143" spans="7:28" s="9" customFormat="1" ht="12.75">
      <c r="G143" s="10"/>
      <c r="H143" s="43"/>
      <c r="I143" s="43"/>
      <c r="J143" s="81"/>
      <c r="K143" s="81"/>
      <c r="L143" s="77"/>
      <c r="M143" s="77"/>
      <c r="N143" s="78"/>
      <c r="O143" s="78"/>
      <c r="P143" s="80"/>
      <c r="Q143" s="79"/>
      <c r="R143" s="80"/>
      <c r="S143" s="79"/>
      <c r="T143" s="80"/>
      <c r="U143" s="79"/>
      <c r="V143" s="81"/>
      <c r="W143" s="82"/>
      <c r="X143" s="82"/>
      <c r="Y143" s="79"/>
      <c r="AA143" s="13"/>
      <c r="AB143" s="30"/>
    </row>
    <row r="144" spans="7:28" s="9" customFormat="1" ht="12.75">
      <c r="G144" s="10"/>
      <c r="H144" s="43"/>
      <c r="I144" s="43"/>
      <c r="J144" s="81"/>
      <c r="K144" s="81"/>
      <c r="L144" s="77"/>
      <c r="M144" s="77"/>
      <c r="N144" s="78"/>
      <c r="O144" s="78"/>
      <c r="P144" s="80"/>
      <c r="Q144" s="79"/>
      <c r="R144" s="80"/>
      <c r="S144" s="79"/>
      <c r="T144" s="80"/>
      <c r="U144" s="79"/>
      <c r="V144" s="81"/>
      <c r="W144" s="82"/>
      <c r="X144" s="82"/>
      <c r="Y144" s="79"/>
      <c r="AA144" s="13"/>
      <c r="AB144" s="30"/>
    </row>
    <row r="145" spans="7:28" s="9" customFormat="1" ht="12.75">
      <c r="G145" s="10"/>
      <c r="H145" s="43"/>
      <c r="I145" s="43"/>
      <c r="J145" s="81"/>
      <c r="K145" s="81"/>
      <c r="L145" s="77"/>
      <c r="M145" s="77"/>
      <c r="N145" s="78"/>
      <c r="O145" s="78"/>
      <c r="P145" s="80"/>
      <c r="Q145" s="79"/>
      <c r="R145" s="80"/>
      <c r="S145" s="79"/>
      <c r="T145" s="80"/>
      <c r="U145" s="79"/>
      <c r="V145" s="81"/>
      <c r="W145" s="82"/>
      <c r="X145" s="82"/>
      <c r="Y145" s="79"/>
      <c r="AA145" s="13"/>
      <c r="AB145" s="30"/>
    </row>
    <row r="146" spans="7:28" s="9" customFormat="1" ht="12.75">
      <c r="G146" s="10"/>
      <c r="H146" s="43"/>
      <c r="I146" s="43"/>
      <c r="J146" s="81"/>
      <c r="K146" s="81"/>
      <c r="L146" s="77"/>
      <c r="M146" s="77"/>
      <c r="N146" s="78"/>
      <c r="O146" s="78"/>
      <c r="P146" s="80"/>
      <c r="Q146" s="79"/>
      <c r="R146" s="80"/>
      <c r="S146" s="79"/>
      <c r="T146" s="80"/>
      <c r="U146" s="79"/>
      <c r="V146" s="81"/>
      <c r="W146" s="82"/>
      <c r="X146" s="82"/>
      <c r="Y146" s="79"/>
      <c r="AA146" s="13"/>
      <c r="AB146" s="30"/>
    </row>
    <row r="147" spans="7:28" s="9" customFormat="1" ht="12.75">
      <c r="G147" s="10"/>
      <c r="H147" s="43"/>
      <c r="I147" s="43"/>
      <c r="J147" s="81"/>
      <c r="K147" s="81"/>
      <c r="L147" s="77"/>
      <c r="M147" s="77"/>
      <c r="N147" s="78"/>
      <c r="O147" s="78"/>
      <c r="P147" s="80"/>
      <c r="Q147" s="79"/>
      <c r="R147" s="80"/>
      <c r="S147" s="79"/>
      <c r="T147" s="80"/>
      <c r="U147" s="79"/>
      <c r="V147" s="81"/>
      <c r="W147" s="82"/>
      <c r="X147" s="82"/>
      <c r="Y147" s="79"/>
      <c r="AA147" s="13"/>
      <c r="AB147" s="30"/>
    </row>
    <row r="148" spans="7:28" s="9" customFormat="1" ht="12.75">
      <c r="G148" s="10"/>
      <c r="H148" s="43"/>
      <c r="I148" s="43"/>
      <c r="J148" s="81"/>
      <c r="K148" s="81"/>
      <c r="L148" s="77"/>
      <c r="M148" s="77"/>
      <c r="N148" s="78"/>
      <c r="O148" s="78"/>
      <c r="P148" s="80"/>
      <c r="Q148" s="79"/>
      <c r="R148" s="80"/>
      <c r="S148" s="79"/>
      <c r="T148" s="80"/>
      <c r="U148" s="79"/>
      <c r="V148" s="81"/>
      <c r="W148" s="82"/>
      <c r="X148" s="82"/>
      <c r="Y148" s="79"/>
      <c r="AA148" s="13"/>
      <c r="AB148" s="30"/>
    </row>
    <row r="149" spans="7:28" s="9" customFormat="1" ht="12.75">
      <c r="G149" s="10"/>
      <c r="H149" s="43"/>
      <c r="I149" s="43"/>
      <c r="J149" s="81"/>
      <c r="K149" s="81"/>
      <c r="L149" s="77"/>
      <c r="M149" s="77"/>
      <c r="N149" s="78"/>
      <c r="O149" s="78"/>
      <c r="P149" s="80"/>
      <c r="Q149" s="79"/>
      <c r="R149" s="80"/>
      <c r="S149" s="79"/>
      <c r="T149" s="80"/>
      <c r="U149" s="79"/>
      <c r="V149" s="81"/>
      <c r="W149" s="82"/>
      <c r="X149" s="82"/>
      <c r="Y149" s="79"/>
      <c r="AA149" s="13"/>
      <c r="AB149" s="30"/>
    </row>
    <row r="150" spans="7:28" s="9" customFormat="1" ht="12.75">
      <c r="G150" s="10"/>
      <c r="H150" s="43"/>
      <c r="I150" s="43"/>
      <c r="J150" s="81"/>
      <c r="K150" s="81"/>
      <c r="L150" s="77"/>
      <c r="M150" s="77"/>
      <c r="N150" s="78"/>
      <c r="O150" s="78"/>
      <c r="P150" s="80"/>
      <c r="Q150" s="79"/>
      <c r="R150" s="80"/>
      <c r="S150" s="79"/>
      <c r="T150" s="80"/>
      <c r="U150" s="79"/>
      <c r="V150" s="81"/>
      <c r="W150" s="82"/>
      <c r="X150" s="82"/>
      <c r="Y150" s="79"/>
      <c r="AA150" s="13"/>
      <c r="AB150" s="30"/>
    </row>
    <row r="151" spans="7:28" s="9" customFormat="1" ht="12.75">
      <c r="G151" s="10"/>
      <c r="H151" s="43"/>
      <c r="I151" s="43"/>
      <c r="J151" s="81"/>
      <c r="K151" s="81"/>
      <c r="L151" s="77"/>
      <c r="M151" s="77"/>
      <c r="N151" s="78"/>
      <c r="O151" s="78"/>
      <c r="P151" s="80"/>
      <c r="Q151" s="79"/>
      <c r="R151" s="80"/>
      <c r="S151" s="79"/>
      <c r="T151" s="80"/>
      <c r="U151" s="79"/>
      <c r="V151" s="81"/>
      <c r="W151" s="82"/>
      <c r="X151" s="82"/>
      <c r="Y151" s="79"/>
      <c r="AA151" s="13"/>
      <c r="AB151" s="30"/>
    </row>
    <row r="152" spans="7:28" s="9" customFormat="1" ht="12.75">
      <c r="G152" s="10"/>
      <c r="H152" s="43"/>
      <c r="I152" s="43"/>
      <c r="J152" s="81"/>
      <c r="K152" s="81"/>
      <c r="L152" s="77"/>
      <c r="M152" s="77"/>
      <c r="N152" s="78"/>
      <c r="O152" s="78"/>
      <c r="P152" s="80"/>
      <c r="Q152" s="79"/>
      <c r="R152" s="80"/>
      <c r="S152" s="79"/>
      <c r="T152" s="80"/>
      <c r="U152" s="79"/>
      <c r="V152" s="81"/>
      <c r="W152" s="82"/>
      <c r="X152" s="82"/>
      <c r="Y152" s="79"/>
      <c r="AA152" s="13"/>
      <c r="AB152" s="30"/>
    </row>
    <row r="153" spans="7:28" s="9" customFormat="1" ht="12.75">
      <c r="G153" s="10"/>
      <c r="H153" s="43"/>
      <c r="I153" s="43"/>
      <c r="J153" s="81"/>
      <c r="K153" s="81"/>
      <c r="L153" s="77"/>
      <c r="M153" s="77"/>
      <c r="N153" s="78"/>
      <c r="O153" s="78"/>
      <c r="P153" s="80"/>
      <c r="Q153" s="79"/>
      <c r="R153" s="80"/>
      <c r="S153" s="79"/>
      <c r="T153" s="80"/>
      <c r="U153" s="79"/>
      <c r="V153" s="81"/>
      <c r="W153" s="82"/>
      <c r="X153" s="82"/>
      <c r="Y153" s="79"/>
      <c r="AA153" s="13"/>
      <c r="AB153" s="30"/>
    </row>
    <row r="154" spans="7:28" s="9" customFormat="1" ht="12.75">
      <c r="G154" s="10"/>
      <c r="H154" s="43"/>
      <c r="I154" s="43"/>
      <c r="J154" s="81"/>
      <c r="K154" s="81"/>
      <c r="L154" s="77"/>
      <c r="M154" s="77"/>
      <c r="N154" s="78"/>
      <c r="O154" s="78"/>
      <c r="P154" s="80"/>
      <c r="Q154" s="79"/>
      <c r="R154" s="80"/>
      <c r="S154" s="79"/>
      <c r="T154" s="80"/>
      <c r="U154" s="79"/>
      <c r="V154" s="81"/>
      <c r="W154" s="82"/>
      <c r="X154" s="82"/>
      <c r="Y154" s="79"/>
      <c r="AA154" s="13"/>
      <c r="AB154" s="30"/>
    </row>
    <row r="155" spans="7:28" s="9" customFormat="1" ht="12.75">
      <c r="G155" s="10"/>
      <c r="H155" s="43"/>
      <c r="I155" s="43"/>
      <c r="J155" s="81"/>
      <c r="K155" s="81"/>
      <c r="L155" s="77"/>
      <c r="M155" s="77"/>
      <c r="N155" s="78"/>
      <c r="O155" s="78"/>
      <c r="P155" s="80"/>
      <c r="Q155" s="79"/>
      <c r="R155" s="80"/>
      <c r="S155" s="79"/>
      <c r="T155" s="80"/>
      <c r="U155" s="79"/>
      <c r="V155" s="81"/>
      <c r="W155" s="82"/>
      <c r="X155" s="82"/>
      <c r="Y155" s="79"/>
      <c r="AA155" s="13"/>
      <c r="AB155" s="30"/>
    </row>
    <row r="156" spans="7:28" s="9" customFormat="1" ht="12.75">
      <c r="G156" s="10"/>
      <c r="H156" s="43"/>
      <c r="I156" s="43"/>
      <c r="J156" s="81"/>
      <c r="K156" s="81"/>
      <c r="L156" s="77"/>
      <c r="M156" s="77"/>
      <c r="N156" s="78"/>
      <c r="O156" s="78"/>
      <c r="P156" s="80"/>
      <c r="Q156" s="79"/>
      <c r="R156" s="80"/>
      <c r="S156" s="79"/>
      <c r="T156" s="80"/>
      <c r="U156" s="79"/>
      <c r="V156" s="81"/>
      <c r="W156" s="82"/>
      <c r="X156" s="82"/>
      <c r="Y156" s="79"/>
      <c r="AA156" s="13"/>
      <c r="AB156" s="30"/>
    </row>
    <row r="157" spans="7:28" s="9" customFormat="1" ht="12.75">
      <c r="G157" s="10"/>
      <c r="H157" s="43"/>
      <c r="I157" s="43"/>
      <c r="J157" s="81"/>
      <c r="K157" s="81"/>
      <c r="L157" s="77"/>
      <c r="M157" s="77"/>
      <c r="N157" s="78"/>
      <c r="O157" s="78"/>
      <c r="P157" s="80"/>
      <c r="Q157" s="79"/>
      <c r="R157" s="80"/>
      <c r="S157" s="79"/>
      <c r="T157" s="80"/>
      <c r="U157" s="79"/>
      <c r="V157" s="81"/>
      <c r="W157" s="82"/>
      <c r="X157" s="82"/>
      <c r="Y157" s="79"/>
      <c r="AA157" s="13"/>
      <c r="AB157" s="30"/>
    </row>
    <row r="158" spans="7:28" s="9" customFormat="1" ht="12.75">
      <c r="G158" s="10"/>
      <c r="H158" s="43"/>
      <c r="I158" s="43"/>
      <c r="J158" s="81"/>
      <c r="K158" s="81"/>
      <c r="L158" s="77"/>
      <c r="M158" s="77"/>
      <c r="N158" s="78"/>
      <c r="O158" s="78"/>
      <c r="P158" s="80"/>
      <c r="Q158" s="79"/>
      <c r="R158" s="80"/>
      <c r="S158" s="79"/>
      <c r="T158" s="80"/>
      <c r="U158" s="79"/>
      <c r="V158" s="81"/>
      <c r="W158" s="82"/>
      <c r="X158" s="82"/>
      <c r="Y158" s="79"/>
      <c r="AA158" s="13"/>
      <c r="AB158" s="30"/>
    </row>
    <row r="159" spans="7:28" s="9" customFormat="1" ht="12.75">
      <c r="G159" s="10"/>
      <c r="H159" s="43"/>
      <c r="I159" s="43"/>
      <c r="J159" s="81"/>
      <c r="K159" s="81"/>
      <c r="L159" s="77"/>
      <c r="M159" s="77"/>
      <c r="N159" s="78"/>
      <c r="O159" s="78"/>
      <c r="P159" s="80"/>
      <c r="Q159" s="79"/>
      <c r="R159" s="80"/>
      <c r="S159" s="79"/>
      <c r="T159" s="80"/>
      <c r="U159" s="79"/>
      <c r="V159" s="81"/>
      <c r="W159" s="82"/>
      <c r="X159" s="82"/>
      <c r="Y159" s="79"/>
      <c r="AA159" s="13"/>
      <c r="AB159" s="30"/>
    </row>
    <row r="160" spans="7:28" s="9" customFormat="1" ht="12.75">
      <c r="G160" s="10"/>
      <c r="H160" s="43"/>
      <c r="I160" s="43"/>
      <c r="J160" s="81"/>
      <c r="K160" s="81"/>
      <c r="L160" s="77"/>
      <c r="M160" s="77"/>
      <c r="N160" s="78"/>
      <c r="O160" s="78"/>
      <c r="P160" s="80"/>
      <c r="Q160" s="79"/>
      <c r="R160" s="80"/>
      <c r="S160" s="79"/>
      <c r="T160" s="80"/>
      <c r="U160" s="79"/>
      <c r="V160" s="81"/>
      <c r="W160" s="82"/>
      <c r="X160" s="82"/>
      <c r="Y160" s="79"/>
      <c r="AA160" s="13"/>
      <c r="AB160" s="30"/>
    </row>
    <row r="161" spans="7:28" s="9" customFormat="1" ht="12.75">
      <c r="G161" s="10"/>
      <c r="H161" s="43"/>
      <c r="I161" s="43"/>
      <c r="J161" s="81"/>
      <c r="K161" s="81"/>
      <c r="L161" s="77"/>
      <c r="M161" s="77"/>
      <c r="N161" s="78"/>
      <c r="O161" s="78"/>
      <c r="P161" s="80"/>
      <c r="Q161" s="79"/>
      <c r="R161" s="80"/>
      <c r="S161" s="79"/>
      <c r="T161" s="80"/>
      <c r="U161" s="79"/>
      <c r="V161" s="81"/>
      <c r="W161" s="82"/>
      <c r="X161" s="82"/>
      <c r="Y161" s="79"/>
      <c r="AA161" s="13"/>
      <c r="AB161" s="30"/>
    </row>
    <row r="162" spans="7:28" s="9" customFormat="1" ht="12.75">
      <c r="G162" s="10"/>
      <c r="H162" s="43"/>
      <c r="I162" s="43"/>
      <c r="J162" s="81"/>
      <c r="K162" s="81"/>
      <c r="L162" s="77"/>
      <c r="M162" s="77"/>
      <c r="N162" s="78"/>
      <c r="O162" s="78"/>
      <c r="P162" s="80"/>
      <c r="Q162" s="79"/>
      <c r="R162" s="80"/>
      <c r="S162" s="79"/>
      <c r="T162" s="80"/>
      <c r="U162" s="79"/>
      <c r="V162" s="81"/>
      <c r="W162" s="82"/>
      <c r="X162" s="82"/>
      <c r="Y162" s="79"/>
      <c r="AA162" s="13"/>
      <c r="AB162" s="30"/>
    </row>
    <row r="163" spans="7:28" s="9" customFormat="1" ht="12.75">
      <c r="G163" s="10"/>
      <c r="H163" s="43"/>
      <c r="I163" s="43"/>
      <c r="J163" s="81"/>
      <c r="K163" s="81"/>
      <c r="L163" s="77"/>
      <c r="M163" s="77"/>
      <c r="N163" s="78"/>
      <c r="O163" s="78"/>
      <c r="P163" s="80"/>
      <c r="Q163" s="79"/>
      <c r="R163" s="80"/>
      <c r="S163" s="79"/>
      <c r="T163" s="80"/>
      <c r="U163" s="79"/>
      <c r="V163" s="81"/>
      <c r="W163" s="82"/>
      <c r="X163" s="82"/>
      <c r="Y163" s="79"/>
      <c r="AA163" s="13"/>
      <c r="AB163" s="30"/>
    </row>
    <row r="164" spans="7:28" s="9" customFormat="1" ht="12.75">
      <c r="G164" s="10"/>
      <c r="H164" s="43"/>
      <c r="I164" s="43"/>
      <c r="J164" s="81"/>
      <c r="K164" s="81"/>
      <c r="L164" s="77"/>
      <c r="M164" s="77"/>
      <c r="N164" s="78"/>
      <c r="O164" s="78"/>
      <c r="P164" s="80"/>
      <c r="Q164" s="79"/>
      <c r="R164" s="80"/>
      <c r="S164" s="79"/>
      <c r="T164" s="80"/>
      <c r="U164" s="79"/>
      <c r="V164" s="81"/>
      <c r="W164" s="82"/>
      <c r="X164" s="82"/>
      <c r="Y164" s="79"/>
      <c r="AA164" s="13"/>
      <c r="AB164" s="30"/>
    </row>
    <row r="165" spans="7:28" s="9" customFormat="1" ht="12.75">
      <c r="G165" s="10"/>
      <c r="H165" s="43"/>
      <c r="I165" s="43"/>
      <c r="J165" s="81"/>
      <c r="K165" s="81"/>
      <c r="L165" s="77"/>
      <c r="M165" s="77"/>
      <c r="N165" s="78"/>
      <c r="O165" s="78"/>
      <c r="P165" s="80"/>
      <c r="Q165" s="79"/>
      <c r="R165" s="80"/>
      <c r="S165" s="79"/>
      <c r="T165" s="80"/>
      <c r="U165" s="79"/>
      <c r="V165" s="81"/>
      <c r="W165" s="82"/>
      <c r="X165" s="82"/>
      <c r="Y165" s="79"/>
      <c r="AA165" s="13"/>
      <c r="AB165" s="30"/>
    </row>
    <row r="166" spans="7:28" s="9" customFormat="1" ht="12.75">
      <c r="G166" s="10"/>
      <c r="H166" s="43"/>
      <c r="I166" s="43"/>
      <c r="J166" s="81"/>
      <c r="K166" s="81"/>
      <c r="L166" s="77"/>
      <c r="M166" s="77"/>
      <c r="N166" s="78"/>
      <c r="O166" s="78"/>
      <c r="P166" s="80"/>
      <c r="Q166" s="79"/>
      <c r="R166" s="80"/>
      <c r="S166" s="79"/>
      <c r="T166" s="80"/>
      <c r="U166" s="79"/>
      <c r="V166" s="81"/>
      <c r="W166" s="82"/>
      <c r="X166" s="82"/>
      <c r="Y166" s="79"/>
      <c r="AA166" s="13"/>
      <c r="AB166" s="30"/>
    </row>
    <row r="167" spans="7:28" s="9" customFormat="1" ht="12.75">
      <c r="G167" s="10"/>
      <c r="H167" s="43"/>
      <c r="I167" s="43"/>
      <c r="J167" s="81"/>
      <c r="K167" s="81"/>
      <c r="L167" s="77"/>
      <c r="M167" s="77"/>
      <c r="N167" s="78"/>
      <c r="O167" s="78"/>
      <c r="P167" s="80"/>
      <c r="Q167" s="79"/>
      <c r="R167" s="80"/>
      <c r="S167" s="79"/>
      <c r="T167" s="80"/>
      <c r="U167" s="79"/>
      <c r="V167" s="81"/>
      <c r="W167" s="82"/>
      <c r="X167" s="82"/>
      <c r="Y167" s="79"/>
      <c r="AA167" s="13"/>
      <c r="AB167" s="30"/>
    </row>
    <row r="168" spans="7:28" s="9" customFormat="1" ht="12.75">
      <c r="G168" s="10"/>
      <c r="H168" s="43"/>
      <c r="I168" s="43"/>
      <c r="J168" s="81"/>
      <c r="K168" s="81"/>
      <c r="L168" s="77"/>
      <c r="M168" s="77"/>
      <c r="N168" s="78"/>
      <c r="O168" s="78"/>
      <c r="P168" s="80"/>
      <c r="Q168" s="79"/>
      <c r="R168" s="80"/>
      <c r="S168" s="79"/>
      <c r="T168" s="80"/>
      <c r="U168" s="79"/>
      <c r="V168" s="81"/>
      <c r="W168" s="82"/>
      <c r="X168" s="82"/>
      <c r="Y168" s="79"/>
      <c r="AA168" s="13"/>
      <c r="AB168" s="30"/>
    </row>
    <row r="169" spans="7:28" s="9" customFormat="1" ht="12.75">
      <c r="G169" s="10"/>
      <c r="H169" s="43"/>
      <c r="I169" s="43"/>
      <c r="J169" s="81"/>
      <c r="K169" s="81"/>
      <c r="L169" s="77"/>
      <c r="M169" s="77"/>
      <c r="N169" s="78"/>
      <c r="O169" s="78"/>
      <c r="P169" s="80"/>
      <c r="Q169" s="79"/>
      <c r="R169" s="80"/>
      <c r="S169" s="79"/>
      <c r="T169" s="80"/>
      <c r="U169" s="79"/>
      <c r="V169" s="81"/>
      <c r="W169" s="82"/>
      <c r="X169" s="82"/>
      <c r="Y169" s="79"/>
      <c r="AA169" s="13"/>
      <c r="AB169" s="30"/>
    </row>
    <row r="170" spans="7:28" s="9" customFormat="1" ht="12.75">
      <c r="G170" s="10"/>
      <c r="H170" s="43"/>
      <c r="I170" s="43"/>
      <c r="J170" s="81"/>
      <c r="K170" s="81"/>
      <c r="L170" s="77"/>
      <c r="M170" s="77"/>
      <c r="N170" s="78"/>
      <c r="O170" s="78"/>
      <c r="P170" s="80"/>
      <c r="Q170" s="79"/>
      <c r="R170" s="80"/>
      <c r="S170" s="79"/>
      <c r="T170" s="80"/>
      <c r="U170" s="79"/>
      <c r="V170" s="81"/>
      <c r="W170" s="82"/>
      <c r="X170" s="82"/>
      <c r="Y170" s="79"/>
      <c r="AA170" s="13"/>
      <c r="AB170" s="30"/>
    </row>
    <row r="171" spans="7:28" s="9" customFormat="1" ht="12.75">
      <c r="G171" s="10"/>
      <c r="H171" s="43"/>
      <c r="I171" s="43"/>
      <c r="J171" s="81"/>
      <c r="K171" s="81"/>
      <c r="L171" s="77"/>
      <c r="M171" s="77"/>
      <c r="N171" s="78"/>
      <c r="O171" s="78"/>
      <c r="P171" s="80"/>
      <c r="Q171" s="79"/>
      <c r="R171" s="80"/>
      <c r="S171" s="79"/>
      <c r="T171" s="80"/>
      <c r="U171" s="79"/>
      <c r="V171" s="81"/>
      <c r="W171" s="82"/>
      <c r="X171" s="82"/>
      <c r="Y171" s="79"/>
      <c r="AA171" s="13"/>
      <c r="AB171" s="30"/>
    </row>
    <row r="172" spans="7:28" s="9" customFormat="1" ht="12.75">
      <c r="G172" s="10"/>
      <c r="H172" s="43"/>
      <c r="I172" s="43"/>
      <c r="J172" s="81"/>
      <c r="K172" s="81"/>
      <c r="L172" s="77"/>
      <c r="M172" s="77"/>
      <c r="N172" s="78"/>
      <c r="O172" s="78"/>
      <c r="P172" s="80"/>
      <c r="Q172" s="79"/>
      <c r="R172" s="80"/>
      <c r="S172" s="79"/>
      <c r="T172" s="80"/>
      <c r="U172" s="79"/>
      <c r="V172" s="81"/>
      <c r="W172" s="82"/>
      <c r="X172" s="82"/>
      <c r="Y172" s="79"/>
      <c r="AA172" s="13"/>
      <c r="AB172" s="30"/>
    </row>
    <row r="173" spans="7:28" s="9" customFormat="1" ht="12.75">
      <c r="G173" s="10"/>
      <c r="H173" s="43"/>
      <c r="I173" s="43"/>
      <c r="J173" s="81"/>
      <c r="K173" s="81"/>
      <c r="L173" s="77"/>
      <c r="M173" s="77"/>
      <c r="N173" s="78"/>
      <c r="O173" s="78"/>
      <c r="P173" s="80"/>
      <c r="Q173" s="79"/>
      <c r="R173" s="80"/>
      <c r="S173" s="79"/>
      <c r="T173" s="80"/>
      <c r="U173" s="79"/>
      <c r="V173" s="81"/>
      <c r="W173" s="82"/>
      <c r="X173" s="82"/>
      <c r="Y173" s="79"/>
      <c r="AA173" s="13"/>
      <c r="AB173" s="30"/>
    </row>
    <row r="174" spans="7:28" s="9" customFormat="1" ht="12.75">
      <c r="G174" s="10"/>
      <c r="H174" s="43"/>
      <c r="I174" s="43"/>
      <c r="J174" s="81"/>
      <c r="K174" s="81"/>
      <c r="L174" s="77"/>
      <c r="M174" s="77"/>
      <c r="N174" s="78"/>
      <c r="O174" s="78"/>
      <c r="P174" s="80"/>
      <c r="Q174" s="79"/>
      <c r="R174" s="80"/>
      <c r="S174" s="79"/>
      <c r="T174" s="80"/>
      <c r="U174" s="79"/>
      <c r="V174" s="81"/>
      <c r="W174" s="82"/>
      <c r="X174" s="82"/>
      <c r="Y174" s="79"/>
      <c r="AA174" s="13"/>
      <c r="AB174" s="30"/>
    </row>
    <row r="175" spans="7:28" s="9" customFormat="1" ht="12.75">
      <c r="G175" s="10"/>
      <c r="H175" s="43"/>
      <c r="I175" s="43"/>
      <c r="J175" s="81"/>
      <c r="K175" s="81"/>
      <c r="L175" s="77"/>
      <c r="M175" s="77"/>
      <c r="N175" s="78"/>
      <c r="O175" s="78"/>
      <c r="P175" s="80"/>
      <c r="Q175" s="79"/>
      <c r="R175" s="80"/>
      <c r="S175" s="79"/>
      <c r="T175" s="80"/>
      <c r="U175" s="79"/>
      <c r="V175" s="81"/>
      <c r="W175" s="82"/>
      <c r="X175" s="82"/>
      <c r="Y175" s="79"/>
      <c r="AA175" s="13"/>
      <c r="AB175" s="30"/>
    </row>
    <row r="176" spans="7:28" s="9" customFormat="1" ht="12.75">
      <c r="G176" s="10"/>
      <c r="H176" s="43"/>
      <c r="I176" s="43"/>
      <c r="J176" s="81"/>
      <c r="K176" s="81"/>
      <c r="L176" s="77"/>
      <c r="M176" s="77"/>
      <c r="N176" s="78"/>
      <c r="O176" s="78"/>
      <c r="P176" s="80"/>
      <c r="Q176" s="79"/>
      <c r="R176" s="80"/>
      <c r="S176" s="79"/>
      <c r="T176" s="80"/>
      <c r="U176" s="79"/>
      <c r="V176" s="81"/>
      <c r="W176" s="82"/>
      <c r="X176" s="82"/>
      <c r="Y176" s="79"/>
      <c r="AA176" s="13"/>
      <c r="AB176" s="30"/>
    </row>
    <row r="177" spans="7:28" s="9" customFormat="1" ht="12.75">
      <c r="G177" s="10"/>
      <c r="H177" s="43"/>
      <c r="I177" s="43"/>
      <c r="J177" s="81"/>
      <c r="K177" s="81"/>
      <c r="L177" s="77"/>
      <c r="M177" s="77"/>
      <c r="N177" s="78"/>
      <c r="O177" s="78"/>
      <c r="P177" s="80"/>
      <c r="Q177" s="79"/>
      <c r="R177" s="80"/>
      <c r="S177" s="79"/>
      <c r="T177" s="80"/>
      <c r="U177" s="79"/>
      <c r="V177" s="81"/>
      <c r="W177" s="82"/>
      <c r="X177" s="82"/>
      <c r="Y177" s="79"/>
      <c r="AA177" s="13"/>
      <c r="AB177" s="30"/>
    </row>
    <row r="178" spans="7:28" s="9" customFormat="1" ht="12.75">
      <c r="G178" s="10"/>
      <c r="H178" s="43"/>
      <c r="I178" s="43"/>
      <c r="J178" s="81"/>
      <c r="K178" s="81"/>
      <c r="L178" s="77"/>
      <c r="M178" s="77"/>
      <c r="N178" s="78"/>
      <c r="O178" s="78"/>
      <c r="P178" s="80"/>
      <c r="Q178" s="79"/>
      <c r="R178" s="80"/>
      <c r="S178" s="79"/>
      <c r="T178" s="80"/>
      <c r="U178" s="79"/>
      <c r="V178" s="81"/>
      <c r="W178" s="82"/>
      <c r="X178" s="82"/>
      <c r="Y178" s="79"/>
      <c r="AA178" s="13"/>
      <c r="AB178" s="30"/>
    </row>
    <row r="179" spans="7:28" s="9" customFormat="1" ht="12.75">
      <c r="G179" s="10"/>
      <c r="H179" s="43"/>
      <c r="I179" s="43"/>
      <c r="J179" s="81"/>
      <c r="K179" s="81"/>
      <c r="L179" s="77"/>
      <c r="M179" s="77"/>
      <c r="N179" s="78"/>
      <c r="O179" s="78"/>
      <c r="P179" s="80"/>
      <c r="Q179" s="79"/>
      <c r="R179" s="80"/>
      <c r="S179" s="79"/>
      <c r="T179" s="80"/>
      <c r="U179" s="79"/>
      <c r="V179" s="81"/>
      <c r="W179" s="82"/>
      <c r="X179" s="82"/>
      <c r="Y179" s="79"/>
      <c r="AA179" s="13"/>
      <c r="AB179" s="30"/>
    </row>
    <row r="180" spans="7:28" s="9" customFormat="1" ht="12.75">
      <c r="G180" s="10"/>
      <c r="H180" s="43"/>
      <c r="I180" s="43"/>
      <c r="J180" s="81"/>
      <c r="K180" s="81"/>
      <c r="L180" s="77"/>
      <c r="M180" s="77"/>
      <c r="N180" s="78"/>
      <c r="O180" s="78"/>
      <c r="P180" s="80"/>
      <c r="Q180" s="79"/>
      <c r="R180" s="80"/>
      <c r="S180" s="79"/>
      <c r="T180" s="80"/>
      <c r="U180" s="79"/>
      <c r="V180" s="81"/>
      <c r="W180" s="82"/>
      <c r="X180" s="82"/>
      <c r="Y180" s="79"/>
      <c r="AA180" s="13"/>
      <c r="AB180" s="30"/>
    </row>
    <row r="181" spans="7:28" s="9" customFormat="1" ht="12.75">
      <c r="G181" s="10"/>
      <c r="H181" s="43"/>
      <c r="I181" s="43"/>
      <c r="J181" s="81"/>
      <c r="K181" s="81"/>
      <c r="L181" s="77"/>
      <c r="M181" s="77"/>
      <c r="N181" s="78"/>
      <c r="O181" s="78"/>
      <c r="P181" s="80"/>
      <c r="Q181" s="79"/>
      <c r="R181" s="80"/>
      <c r="S181" s="79"/>
      <c r="T181" s="80"/>
      <c r="U181" s="79"/>
      <c r="V181" s="81"/>
      <c r="W181" s="82"/>
      <c r="X181" s="82"/>
      <c r="Y181" s="79"/>
      <c r="AA181" s="13"/>
      <c r="AB181" s="30"/>
    </row>
    <row r="182" spans="7:28" s="9" customFormat="1" ht="12.75">
      <c r="G182" s="10"/>
      <c r="H182" s="43"/>
      <c r="I182" s="43"/>
      <c r="J182" s="81"/>
      <c r="K182" s="81"/>
      <c r="L182" s="77"/>
      <c r="M182" s="77"/>
      <c r="N182" s="78"/>
      <c r="O182" s="78"/>
      <c r="P182" s="80"/>
      <c r="Q182" s="79"/>
      <c r="R182" s="80"/>
      <c r="S182" s="79"/>
      <c r="T182" s="80"/>
      <c r="U182" s="79"/>
      <c r="V182" s="81"/>
      <c r="W182" s="82"/>
      <c r="X182" s="82"/>
      <c r="Y182" s="79"/>
      <c r="AA182" s="13"/>
      <c r="AB182" s="30"/>
    </row>
    <row r="183" spans="7:28" s="9" customFormat="1" ht="12.75">
      <c r="G183" s="10"/>
      <c r="H183" s="43"/>
      <c r="I183" s="43"/>
      <c r="J183" s="81"/>
      <c r="K183" s="81"/>
      <c r="L183" s="77"/>
      <c r="M183" s="77"/>
      <c r="N183" s="78"/>
      <c r="O183" s="78"/>
      <c r="P183" s="80"/>
      <c r="Q183" s="79"/>
      <c r="R183" s="80"/>
      <c r="S183" s="79"/>
      <c r="T183" s="80"/>
      <c r="U183" s="79"/>
      <c r="V183" s="81"/>
      <c r="W183" s="82"/>
      <c r="X183" s="82"/>
      <c r="Y183" s="79"/>
      <c r="AA183" s="13"/>
      <c r="AB183" s="30"/>
    </row>
    <row r="184" spans="7:28" s="9" customFormat="1" ht="12.75">
      <c r="G184" s="10"/>
      <c r="H184" s="43"/>
      <c r="I184" s="43"/>
      <c r="J184" s="81"/>
      <c r="K184" s="81"/>
      <c r="L184" s="77"/>
      <c r="M184" s="77"/>
      <c r="N184" s="78"/>
      <c r="O184" s="78"/>
      <c r="P184" s="80"/>
      <c r="Q184" s="79"/>
      <c r="R184" s="80"/>
      <c r="S184" s="79"/>
      <c r="T184" s="80"/>
      <c r="U184" s="79"/>
      <c r="V184" s="81"/>
      <c r="W184" s="82"/>
      <c r="X184" s="82"/>
      <c r="Y184" s="79"/>
      <c r="AA184" s="13"/>
      <c r="AB184" s="30"/>
    </row>
    <row r="185" spans="7:28" s="9" customFormat="1" ht="12.75">
      <c r="G185" s="10"/>
      <c r="H185" s="43"/>
      <c r="I185" s="43"/>
      <c r="J185" s="81"/>
      <c r="K185" s="81"/>
      <c r="L185" s="77"/>
      <c r="M185" s="77"/>
      <c r="N185" s="78"/>
      <c r="O185" s="78"/>
      <c r="P185" s="80"/>
      <c r="Q185" s="79"/>
      <c r="R185" s="80"/>
      <c r="S185" s="79"/>
      <c r="T185" s="80"/>
      <c r="U185" s="79"/>
      <c r="V185" s="81"/>
      <c r="W185" s="82"/>
      <c r="X185" s="82"/>
      <c r="Y185" s="79"/>
      <c r="AA185" s="13"/>
      <c r="AB185" s="30"/>
    </row>
    <row r="186" spans="7:28" s="9" customFormat="1" ht="12.75">
      <c r="G186" s="10"/>
      <c r="H186" s="43"/>
      <c r="I186" s="43"/>
      <c r="J186" s="81"/>
      <c r="K186" s="81"/>
      <c r="L186" s="77"/>
      <c r="M186" s="77"/>
      <c r="N186" s="78"/>
      <c r="O186" s="78"/>
      <c r="P186" s="80"/>
      <c r="Q186" s="79"/>
      <c r="R186" s="80"/>
      <c r="S186" s="79"/>
      <c r="T186" s="80"/>
      <c r="U186" s="79"/>
      <c r="V186" s="81"/>
      <c r="W186" s="82"/>
      <c r="X186" s="82"/>
      <c r="Y186" s="79"/>
      <c r="AA186" s="13"/>
      <c r="AB186" s="30"/>
    </row>
    <row r="187" spans="7:28" s="9" customFormat="1" ht="12.75">
      <c r="G187" s="10"/>
      <c r="H187" s="43"/>
      <c r="I187" s="43"/>
      <c r="J187" s="81"/>
      <c r="K187" s="81"/>
      <c r="L187" s="77"/>
      <c r="M187" s="77"/>
      <c r="N187" s="78"/>
      <c r="O187" s="78"/>
      <c r="P187" s="80"/>
      <c r="Q187" s="79"/>
      <c r="R187" s="80"/>
      <c r="S187" s="79"/>
      <c r="T187" s="80"/>
      <c r="U187" s="79"/>
      <c r="V187" s="81"/>
      <c r="W187" s="82"/>
      <c r="X187" s="82"/>
      <c r="Y187" s="79"/>
      <c r="AA187" s="13"/>
      <c r="AB187" s="30"/>
    </row>
    <row r="188" spans="7:28" s="9" customFormat="1" ht="12.75">
      <c r="G188" s="10"/>
      <c r="H188" s="43"/>
      <c r="I188" s="43"/>
      <c r="J188" s="81"/>
      <c r="K188" s="81"/>
      <c r="L188" s="77"/>
      <c r="M188" s="77"/>
      <c r="N188" s="78"/>
      <c r="O188" s="78"/>
      <c r="P188" s="80"/>
      <c r="Q188" s="79"/>
      <c r="R188" s="80"/>
      <c r="S188" s="79"/>
      <c r="T188" s="80"/>
      <c r="U188" s="79"/>
      <c r="V188" s="81"/>
      <c r="W188" s="82"/>
      <c r="X188" s="82"/>
      <c r="Y188" s="79"/>
      <c r="AA188" s="13"/>
      <c r="AB188" s="30"/>
    </row>
    <row r="189" spans="7:28" s="9" customFormat="1" ht="12.75">
      <c r="G189" s="10"/>
      <c r="H189" s="43"/>
      <c r="I189" s="43"/>
      <c r="J189" s="81"/>
      <c r="K189" s="81"/>
      <c r="L189" s="77"/>
      <c r="M189" s="77"/>
      <c r="N189" s="78"/>
      <c r="O189" s="78"/>
      <c r="P189" s="80"/>
      <c r="Q189" s="79"/>
      <c r="R189" s="80"/>
      <c r="S189" s="79"/>
      <c r="T189" s="80"/>
      <c r="U189" s="79"/>
      <c r="V189" s="81"/>
      <c r="W189" s="82"/>
      <c r="X189" s="82"/>
      <c r="Y189" s="79"/>
      <c r="AA189" s="13"/>
      <c r="AB189" s="30"/>
    </row>
    <row r="190" spans="7:28" s="9" customFormat="1" ht="12.75">
      <c r="G190" s="10"/>
      <c r="H190" s="43"/>
      <c r="I190" s="43"/>
      <c r="J190" s="81"/>
      <c r="K190" s="81"/>
      <c r="L190" s="77"/>
      <c r="M190" s="77"/>
      <c r="N190" s="78"/>
      <c r="O190" s="78"/>
      <c r="P190" s="80"/>
      <c r="Q190" s="79"/>
      <c r="R190" s="80"/>
      <c r="S190" s="79"/>
      <c r="T190" s="80"/>
      <c r="U190" s="79"/>
      <c r="V190" s="81"/>
      <c r="W190" s="82"/>
      <c r="X190" s="82"/>
      <c r="Y190" s="79"/>
      <c r="AA190" s="13"/>
      <c r="AB190" s="30"/>
    </row>
    <row r="191" spans="7:28" s="9" customFormat="1" ht="12.75">
      <c r="G191" s="10"/>
      <c r="H191" s="43"/>
      <c r="I191" s="43"/>
      <c r="J191" s="81"/>
      <c r="K191" s="81"/>
      <c r="L191" s="77"/>
      <c r="M191" s="77"/>
      <c r="N191" s="78"/>
      <c r="O191" s="78"/>
      <c r="P191" s="80"/>
      <c r="Q191" s="79"/>
      <c r="R191" s="80"/>
      <c r="S191" s="79"/>
      <c r="T191" s="80"/>
      <c r="U191" s="79"/>
      <c r="V191" s="81"/>
      <c r="W191" s="82"/>
      <c r="X191" s="82"/>
      <c r="Y191" s="79"/>
      <c r="AA191" s="13"/>
      <c r="AB191" s="30"/>
    </row>
    <row r="192" spans="7:28" s="9" customFormat="1" ht="12.75">
      <c r="G192" s="10"/>
      <c r="H192" s="43"/>
      <c r="I192" s="43"/>
      <c r="J192" s="81"/>
      <c r="K192" s="81"/>
      <c r="L192" s="77"/>
      <c r="M192" s="77"/>
      <c r="N192" s="78"/>
      <c r="O192" s="78"/>
      <c r="P192" s="80"/>
      <c r="Q192" s="79"/>
      <c r="R192" s="80"/>
      <c r="S192" s="79"/>
      <c r="T192" s="80"/>
      <c r="U192" s="79"/>
      <c r="V192" s="81"/>
      <c r="W192" s="82"/>
      <c r="X192" s="82"/>
      <c r="Y192" s="79"/>
      <c r="AA192" s="13"/>
      <c r="AB192" s="30"/>
    </row>
    <row r="193" spans="7:28" s="9" customFormat="1" ht="12.75">
      <c r="G193" s="10"/>
      <c r="H193" s="43"/>
      <c r="I193" s="43"/>
      <c r="J193" s="81"/>
      <c r="K193" s="81"/>
      <c r="L193" s="77"/>
      <c r="M193" s="77"/>
      <c r="N193" s="78"/>
      <c r="O193" s="78"/>
      <c r="P193" s="80"/>
      <c r="Q193" s="79"/>
      <c r="R193" s="80"/>
      <c r="S193" s="79"/>
      <c r="T193" s="80"/>
      <c r="U193" s="79"/>
      <c r="V193" s="81"/>
      <c r="W193" s="82"/>
      <c r="X193" s="82"/>
      <c r="Y193" s="79"/>
      <c r="AA193" s="13"/>
      <c r="AB193" s="30"/>
    </row>
    <row r="194" spans="7:28" s="9" customFormat="1" ht="12.75">
      <c r="G194" s="10"/>
      <c r="H194" s="43"/>
      <c r="I194" s="43"/>
      <c r="J194" s="81"/>
      <c r="K194" s="81"/>
      <c r="L194" s="77"/>
      <c r="M194" s="77"/>
      <c r="N194" s="78"/>
      <c r="O194" s="78"/>
      <c r="P194" s="80"/>
      <c r="Q194" s="79"/>
      <c r="R194" s="80"/>
      <c r="S194" s="79"/>
      <c r="T194" s="80"/>
      <c r="U194" s="79"/>
      <c r="V194" s="81"/>
      <c r="W194" s="82"/>
      <c r="X194" s="82"/>
      <c r="Y194" s="79"/>
      <c r="AA194" s="13"/>
      <c r="AB194" s="30"/>
    </row>
    <row r="195" spans="7:28" s="9" customFormat="1" ht="12.75">
      <c r="G195" s="10"/>
      <c r="H195" s="43"/>
      <c r="I195" s="43"/>
      <c r="J195" s="81"/>
      <c r="K195" s="81"/>
      <c r="L195" s="77"/>
      <c r="M195" s="77"/>
      <c r="N195" s="78"/>
      <c r="O195" s="78"/>
      <c r="P195" s="80"/>
      <c r="Q195" s="79"/>
      <c r="R195" s="80"/>
      <c r="S195" s="79"/>
      <c r="T195" s="80"/>
      <c r="U195" s="79"/>
      <c r="V195" s="81"/>
      <c r="W195" s="82"/>
      <c r="X195" s="82"/>
      <c r="Y195" s="79"/>
      <c r="AA195" s="13"/>
      <c r="AB195" s="30"/>
    </row>
    <row r="196" spans="7:28" s="9" customFormat="1" ht="12.75">
      <c r="G196" s="10"/>
      <c r="H196" s="43"/>
      <c r="I196" s="43"/>
      <c r="J196" s="81"/>
      <c r="K196" s="81"/>
      <c r="L196" s="77"/>
      <c r="M196" s="77"/>
      <c r="N196" s="78"/>
      <c r="O196" s="78"/>
      <c r="P196" s="80"/>
      <c r="Q196" s="79"/>
      <c r="R196" s="80"/>
      <c r="S196" s="79"/>
      <c r="T196" s="80"/>
      <c r="U196" s="79"/>
      <c r="V196" s="81"/>
      <c r="W196" s="82"/>
      <c r="X196" s="82"/>
      <c r="Y196" s="79"/>
      <c r="AA196" s="13"/>
      <c r="AB196" s="30"/>
    </row>
    <row r="197" spans="7:28" s="9" customFormat="1" ht="12.75">
      <c r="G197" s="10"/>
      <c r="H197" s="43"/>
      <c r="I197" s="43"/>
      <c r="J197" s="81"/>
      <c r="K197" s="81"/>
      <c r="L197" s="77"/>
      <c r="M197" s="77"/>
      <c r="N197" s="78"/>
      <c r="O197" s="78"/>
      <c r="P197" s="80"/>
      <c r="Q197" s="79"/>
      <c r="R197" s="80"/>
      <c r="S197" s="79"/>
      <c r="T197" s="80"/>
      <c r="U197" s="79"/>
      <c r="V197" s="81"/>
      <c r="W197" s="82"/>
      <c r="X197" s="82"/>
      <c r="Y197" s="79"/>
      <c r="AA197" s="13"/>
      <c r="AB197" s="30"/>
    </row>
    <row r="198" spans="7:28" s="9" customFormat="1" ht="12.75">
      <c r="G198" s="10"/>
      <c r="H198" s="43"/>
      <c r="I198" s="43"/>
      <c r="J198" s="81"/>
      <c r="K198" s="81"/>
      <c r="L198" s="77"/>
      <c r="M198" s="77"/>
      <c r="N198" s="78"/>
      <c r="O198" s="78"/>
      <c r="P198" s="80"/>
      <c r="Q198" s="79"/>
      <c r="R198" s="80"/>
      <c r="S198" s="79"/>
      <c r="T198" s="80"/>
      <c r="U198" s="79"/>
      <c r="V198" s="81"/>
      <c r="W198" s="82"/>
      <c r="X198" s="82"/>
      <c r="Y198" s="79"/>
      <c r="AA198" s="13"/>
      <c r="AB198" s="30"/>
    </row>
    <row r="199" spans="7:28" s="9" customFormat="1" ht="12.75">
      <c r="G199" s="10"/>
      <c r="H199" s="43"/>
      <c r="I199" s="43"/>
      <c r="J199" s="81"/>
      <c r="K199" s="81"/>
      <c r="L199" s="77"/>
      <c r="M199" s="77"/>
      <c r="N199" s="78"/>
      <c r="O199" s="78"/>
      <c r="P199" s="80"/>
      <c r="Q199" s="79"/>
      <c r="R199" s="80"/>
      <c r="S199" s="79"/>
      <c r="T199" s="80"/>
      <c r="U199" s="79"/>
      <c r="V199" s="81"/>
      <c r="W199" s="82"/>
      <c r="X199" s="82"/>
      <c r="Y199" s="79"/>
      <c r="AA199" s="13"/>
      <c r="AB199" s="30"/>
    </row>
    <row r="200" spans="7:28" s="9" customFormat="1" ht="12.75">
      <c r="G200" s="10"/>
      <c r="H200" s="43"/>
      <c r="I200" s="43"/>
      <c r="J200" s="81"/>
      <c r="K200" s="81"/>
      <c r="L200" s="77"/>
      <c r="M200" s="77"/>
      <c r="N200" s="78"/>
      <c r="O200" s="78"/>
      <c r="P200" s="80"/>
      <c r="Q200" s="79"/>
      <c r="R200" s="80"/>
      <c r="S200" s="79"/>
      <c r="T200" s="80"/>
      <c r="U200" s="79"/>
      <c r="V200" s="81"/>
      <c r="W200" s="82"/>
      <c r="X200" s="82"/>
      <c r="Y200" s="79"/>
      <c r="AA200" s="13"/>
      <c r="AB200" s="30"/>
    </row>
    <row r="201" spans="7:28" s="9" customFormat="1" ht="12.75">
      <c r="G201" s="10"/>
      <c r="H201" s="43"/>
      <c r="I201" s="43"/>
      <c r="J201" s="81"/>
      <c r="K201" s="81"/>
      <c r="L201" s="77"/>
      <c r="M201" s="77"/>
      <c r="N201" s="78"/>
      <c r="O201" s="78"/>
      <c r="P201" s="80"/>
      <c r="Q201" s="79"/>
      <c r="R201" s="80"/>
      <c r="S201" s="79"/>
      <c r="T201" s="80"/>
      <c r="U201" s="79"/>
      <c r="V201" s="81"/>
      <c r="W201" s="82"/>
      <c r="X201" s="82"/>
      <c r="Y201" s="79"/>
      <c r="AA201" s="13"/>
      <c r="AB201" s="30"/>
    </row>
    <row r="202" spans="7:28" s="9" customFormat="1" ht="12.75">
      <c r="G202" s="10"/>
      <c r="H202" s="43"/>
      <c r="I202" s="43"/>
      <c r="J202" s="81"/>
      <c r="K202" s="81"/>
      <c r="L202" s="77"/>
      <c r="M202" s="77"/>
      <c r="N202" s="78"/>
      <c r="O202" s="78"/>
      <c r="P202" s="80"/>
      <c r="Q202" s="79"/>
      <c r="R202" s="80"/>
      <c r="S202" s="79"/>
      <c r="T202" s="80"/>
      <c r="U202" s="79"/>
      <c r="V202" s="81"/>
      <c r="W202" s="82"/>
      <c r="X202" s="82"/>
      <c r="Y202" s="79"/>
      <c r="AA202" s="13"/>
      <c r="AB202" s="30"/>
    </row>
    <row r="203" spans="7:28" s="9" customFormat="1" ht="12.75">
      <c r="G203" s="10"/>
      <c r="H203" s="43"/>
      <c r="I203" s="43"/>
      <c r="J203" s="81"/>
      <c r="K203" s="81"/>
      <c r="L203" s="77"/>
      <c r="M203" s="77"/>
      <c r="N203" s="78"/>
      <c r="O203" s="78"/>
      <c r="P203" s="80"/>
      <c r="Q203" s="79"/>
      <c r="R203" s="80"/>
      <c r="S203" s="79"/>
      <c r="T203" s="80"/>
      <c r="U203" s="79"/>
      <c r="V203" s="81"/>
      <c r="W203" s="82"/>
      <c r="X203" s="82"/>
      <c r="Y203" s="79"/>
      <c r="AA203" s="13"/>
      <c r="AB203" s="30"/>
    </row>
    <row r="204" spans="7:28" s="9" customFormat="1" ht="12.75">
      <c r="G204" s="10"/>
      <c r="H204" s="43"/>
      <c r="I204" s="43"/>
      <c r="J204" s="81"/>
      <c r="K204" s="81"/>
      <c r="L204" s="77"/>
      <c r="M204" s="77"/>
      <c r="N204" s="78"/>
      <c r="O204" s="78"/>
      <c r="P204" s="80"/>
      <c r="Q204" s="79"/>
      <c r="R204" s="80"/>
      <c r="S204" s="79"/>
      <c r="T204" s="80"/>
      <c r="U204" s="79"/>
      <c r="V204" s="81"/>
      <c r="W204" s="82"/>
      <c r="X204" s="82"/>
      <c r="Y204" s="79"/>
      <c r="AA204" s="13"/>
      <c r="AB204" s="30"/>
    </row>
    <row r="205" spans="7:28" s="9" customFormat="1" ht="12.75">
      <c r="G205" s="10"/>
      <c r="H205" s="43"/>
      <c r="I205" s="43"/>
      <c r="J205" s="81"/>
      <c r="K205" s="81"/>
      <c r="L205" s="77"/>
      <c r="M205" s="77"/>
      <c r="N205" s="78"/>
      <c r="O205" s="78"/>
      <c r="P205" s="80"/>
      <c r="Q205" s="79"/>
      <c r="R205" s="80"/>
      <c r="S205" s="79"/>
      <c r="T205" s="80"/>
      <c r="U205" s="79"/>
      <c r="V205" s="81"/>
      <c r="W205" s="82"/>
      <c r="X205" s="82"/>
      <c r="Y205" s="79"/>
      <c r="AA205" s="13"/>
      <c r="AB205" s="30"/>
    </row>
    <row r="206" spans="7:28" s="9" customFormat="1" ht="12.75">
      <c r="G206" s="10"/>
      <c r="H206" s="43"/>
      <c r="I206" s="43"/>
      <c r="J206" s="81"/>
      <c r="K206" s="81"/>
      <c r="L206" s="77"/>
      <c r="M206" s="77"/>
      <c r="N206" s="78"/>
      <c r="O206" s="78"/>
      <c r="P206" s="80"/>
      <c r="Q206" s="79"/>
      <c r="R206" s="80"/>
      <c r="S206" s="79"/>
      <c r="T206" s="80"/>
      <c r="U206" s="79"/>
      <c r="V206" s="81"/>
      <c r="W206" s="82"/>
      <c r="X206" s="82"/>
      <c r="Y206" s="79"/>
      <c r="AA206" s="13"/>
      <c r="AB206" s="30"/>
    </row>
    <row r="207" spans="7:28" s="9" customFormat="1" ht="12.75">
      <c r="G207" s="10"/>
      <c r="H207" s="43"/>
      <c r="I207" s="43"/>
      <c r="J207" s="81"/>
      <c r="K207" s="81"/>
      <c r="L207" s="77"/>
      <c r="M207" s="77"/>
      <c r="N207" s="78"/>
      <c r="O207" s="78"/>
      <c r="P207" s="80"/>
      <c r="Q207" s="79"/>
      <c r="R207" s="80"/>
      <c r="S207" s="79"/>
      <c r="T207" s="80"/>
      <c r="U207" s="79"/>
      <c r="V207" s="81"/>
      <c r="W207" s="82"/>
      <c r="X207" s="82"/>
      <c r="Y207" s="79"/>
      <c r="AA207" s="13"/>
      <c r="AB207" s="30"/>
    </row>
    <row r="208" spans="7:28" s="9" customFormat="1" ht="12.75">
      <c r="G208" s="10"/>
      <c r="H208" s="43"/>
      <c r="I208" s="43"/>
      <c r="J208" s="81"/>
      <c r="K208" s="81"/>
      <c r="L208" s="77"/>
      <c r="M208" s="77"/>
      <c r="N208" s="78"/>
      <c r="O208" s="78"/>
      <c r="P208" s="80"/>
      <c r="Q208" s="79"/>
      <c r="R208" s="80"/>
      <c r="S208" s="79"/>
      <c r="T208" s="80"/>
      <c r="U208" s="79"/>
      <c r="V208" s="81"/>
      <c r="W208" s="82"/>
      <c r="X208" s="82"/>
      <c r="Y208" s="79"/>
      <c r="AA208" s="13"/>
      <c r="AB208" s="30"/>
    </row>
    <row r="209" spans="7:28" s="9" customFormat="1" ht="12.75">
      <c r="G209" s="10"/>
      <c r="H209" s="43"/>
      <c r="I209" s="43"/>
      <c r="J209" s="81"/>
      <c r="K209" s="81"/>
      <c r="L209" s="77"/>
      <c r="M209" s="77"/>
      <c r="N209" s="78"/>
      <c r="O209" s="78"/>
      <c r="P209" s="80"/>
      <c r="Q209" s="79"/>
      <c r="R209" s="80"/>
      <c r="S209" s="79"/>
      <c r="T209" s="80"/>
      <c r="U209" s="79"/>
      <c r="V209" s="81"/>
      <c r="W209" s="82"/>
      <c r="X209" s="82"/>
      <c r="Y209" s="79"/>
      <c r="AA209" s="13"/>
      <c r="AB209" s="30"/>
    </row>
    <row r="210" spans="7:28" s="9" customFormat="1" ht="12.75">
      <c r="G210" s="10"/>
      <c r="H210" s="43"/>
      <c r="I210" s="43"/>
      <c r="J210" s="81"/>
      <c r="K210" s="81"/>
      <c r="L210" s="77"/>
      <c r="M210" s="77"/>
      <c r="N210" s="78"/>
      <c r="O210" s="78"/>
      <c r="P210" s="80"/>
      <c r="Q210" s="79"/>
      <c r="R210" s="80"/>
      <c r="S210" s="79"/>
      <c r="T210" s="80"/>
      <c r="U210" s="79"/>
      <c r="V210" s="81"/>
      <c r="W210" s="82"/>
      <c r="X210" s="82"/>
      <c r="Y210" s="79"/>
      <c r="AA210" s="13"/>
      <c r="AB210" s="30"/>
    </row>
    <row r="211" spans="7:28" s="9" customFormat="1" ht="12.75">
      <c r="G211" s="10"/>
      <c r="H211" s="43"/>
      <c r="I211" s="43"/>
      <c r="J211" s="81"/>
      <c r="K211" s="81"/>
      <c r="L211" s="77"/>
      <c r="M211" s="77"/>
      <c r="N211" s="78"/>
      <c r="O211" s="78"/>
      <c r="P211" s="80"/>
      <c r="Q211" s="79"/>
      <c r="R211" s="80"/>
      <c r="S211" s="79"/>
      <c r="T211" s="80"/>
      <c r="U211" s="79"/>
      <c r="V211" s="81"/>
      <c r="W211" s="82"/>
      <c r="X211" s="82"/>
      <c r="Y211" s="79"/>
      <c r="AA211" s="13"/>
      <c r="AB211" s="30"/>
    </row>
    <row r="212" spans="7:28" s="9" customFormat="1" ht="12.75">
      <c r="G212" s="10"/>
      <c r="H212" s="43"/>
      <c r="I212" s="43"/>
      <c r="J212" s="81"/>
      <c r="K212" s="81"/>
      <c r="L212" s="77"/>
      <c r="M212" s="77"/>
      <c r="N212" s="78"/>
      <c r="O212" s="78"/>
      <c r="P212" s="80"/>
      <c r="Q212" s="79"/>
      <c r="R212" s="80"/>
      <c r="S212" s="79"/>
      <c r="T212" s="80"/>
      <c r="U212" s="79"/>
      <c r="V212" s="81"/>
      <c r="W212" s="82"/>
      <c r="X212" s="82"/>
      <c r="Y212" s="79"/>
      <c r="AA212" s="13"/>
      <c r="AB212" s="30"/>
    </row>
    <row r="213" spans="7:28" s="9" customFormat="1" ht="12.75">
      <c r="G213" s="10"/>
      <c r="H213" s="43"/>
      <c r="I213" s="43"/>
      <c r="J213" s="81"/>
      <c r="K213" s="81"/>
      <c r="L213" s="77"/>
      <c r="M213" s="77"/>
      <c r="N213" s="78"/>
      <c r="O213" s="78"/>
      <c r="P213" s="80"/>
      <c r="Q213" s="79"/>
      <c r="R213" s="80"/>
      <c r="S213" s="79"/>
      <c r="T213" s="80"/>
      <c r="U213" s="79"/>
      <c r="V213" s="81"/>
      <c r="W213" s="82"/>
      <c r="X213" s="82"/>
      <c r="Y213" s="79"/>
      <c r="AA213" s="13"/>
      <c r="AB213" s="30"/>
    </row>
    <row r="214" spans="7:28" s="9" customFormat="1" ht="12.75">
      <c r="G214" s="10"/>
      <c r="H214" s="43"/>
      <c r="I214" s="43"/>
      <c r="J214" s="81"/>
      <c r="K214" s="81"/>
      <c r="L214" s="77"/>
      <c r="M214" s="77"/>
      <c r="N214" s="78"/>
      <c r="O214" s="78"/>
      <c r="P214" s="80"/>
      <c r="Q214" s="79"/>
      <c r="R214" s="80"/>
      <c r="S214" s="79"/>
      <c r="T214" s="80"/>
      <c r="U214" s="79"/>
      <c r="V214" s="81"/>
      <c r="W214" s="82"/>
      <c r="X214" s="82"/>
      <c r="Y214" s="79"/>
      <c r="AA214" s="13"/>
      <c r="AB214" s="30"/>
    </row>
    <row r="215" spans="7:28" s="9" customFormat="1" ht="12.75">
      <c r="G215" s="10"/>
      <c r="H215" s="43"/>
      <c r="I215" s="43"/>
      <c r="J215" s="81"/>
      <c r="K215" s="81"/>
      <c r="L215" s="77"/>
      <c r="M215" s="77"/>
      <c r="N215" s="78"/>
      <c r="O215" s="78"/>
      <c r="P215" s="80"/>
      <c r="Q215" s="79"/>
      <c r="R215" s="80"/>
      <c r="S215" s="79"/>
      <c r="T215" s="80"/>
      <c r="U215" s="79"/>
      <c r="V215" s="81"/>
      <c r="W215" s="82"/>
      <c r="X215" s="82"/>
      <c r="Y215" s="79"/>
      <c r="AA215" s="13"/>
      <c r="AB215" s="30"/>
    </row>
    <row r="216" spans="7:28" s="9" customFormat="1" ht="12.75">
      <c r="G216" s="10"/>
      <c r="H216" s="43"/>
      <c r="I216" s="43"/>
      <c r="J216" s="81"/>
      <c r="K216" s="81"/>
      <c r="L216" s="77"/>
      <c r="M216" s="77"/>
      <c r="N216" s="78"/>
      <c r="O216" s="78"/>
      <c r="P216" s="80"/>
      <c r="Q216" s="79"/>
      <c r="R216" s="80"/>
      <c r="S216" s="79"/>
      <c r="T216" s="80"/>
      <c r="U216" s="79"/>
      <c r="V216" s="81"/>
      <c r="W216" s="82"/>
      <c r="X216" s="82"/>
      <c r="Y216" s="79"/>
      <c r="AA216" s="13"/>
      <c r="AB216" s="30"/>
    </row>
    <row r="217" spans="7:28" s="9" customFormat="1" ht="12.75">
      <c r="G217" s="10"/>
      <c r="H217" s="43"/>
      <c r="I217" s="43"/>
      <c r="J217" s="81"/>
      <c r="K217" s="81"/>
      <c r="L217" s="77"/>
      <c r="M217" s="77"/>
      <c r="N217" s="78"/>
      <c r="O217" s="78"/>
      <c r="P217" s="80"/>
      <c r="Q217" s="79"/>
      <c r="R217" s="80"/>
      <c r="S217" s="79"/>
      <c r="T217" s="80"/>
      <c r="U217" s="79"/>
      <c r="V217" s="81"/>
      <c r="W217" s="82"/>
      <c r="X217" s="82"/>
      <c r="Y217" s="79"/>
      <c r="AA217" s="13"/>
      <c r="AB217" s="30"/>
    </row>
    <row r="218" spans="7:28" s="9" customFormat="1" ht="12.75">
      <c r="G218" s="10"/>
      <c r="H218" s="43"/>
      <c r="I218" s="43"/>
      <c r="J218" s="81"/>
      <c r="K218" s="81"/>
      <c r="L218" s="77"/>
      <c r="M218" s="77"/>
      <c r="N218" s="78"/>
      <c r="O218" s="78"/>
      <c r="P218" s="80"/>
      <c r="Q218" s="79"/>
      <c r="R218" s="80"/>
      <c r="S218" s="79"/>
      <c r="T218" s="80"/>
      <c r="U218" s="79"/>
      <c r="V218" s="81"/>
      <c r="W218" s="82"/>
      <c r="X218" s="82"/>
      <c r="Y218" s="79"/>
      <c r="AA218" s="13"/>
      <c r="AB218" s="30"/>
    </row>
    <row r="219" spans="7:28" s="9" customFormat="1" ht="12.75">
      <c r="G219" s="10"/>
      <c r="H219" s="43"/>
      <c r="I219" s="43"/>
      <c r="J219" s="81"/>
      <c r="K219" s="81"/>
      <c r="L219" s="77"/>
      <c r="M219" s="77"/>
      <c r="N219" s="78"/>
      <c r="O219" s="78"/>
      <c r="P219" s="80"/>
      <c r="Q219" s="79"/>
      <c r="R219" s="80"/>
      <c r="S219" s="79"/>
      <c r="T219" s="80"/>
      <c r="U219" s="79"/>
      <c r="V219" s="81"/>
      <c r="W219" s="82"/>
      <c r="X219" s="82"/>
      <c r="Y219" s="79"/>
      <c r="AA219" s="13"/>
      <c r="AB219" s="30"/>
    </row>
    <row r="220" spans="7:28" s="9" customFormat="1" ht="12.75">
      <c r="G220" s="10"/>
      <c r="H220" s="43"/>
      <c r="I220" s="43"/>
      <c r="J220" s="81"/>
      <c r="K220" s="81"/>
      <c r="L220" s="77"/>
      <c r="M220" s="77"/>
      <c r="N220" s="78"/>
      <c r="O220" s="78"/>
      <c r="P220" s="80"/>
      <c r="Q220" s="79"/>
      <c r="R220" s="80"/>
      <c r="S220" s="79"/>
      <c r="T220" s="80"/>
      <c r="U220" s="79"/>
      <c r="V220" s="81"/>
      <c r="W220" s="82"/>
      <c r="X220" s="82"/>
      <c r="Y220" s="79"/>
      <c r="AA220" s="13"/>
      <c r="AB220" s="30"/>
    </row>
    <row r="221" spans="7:28" s="9" customFormat="1" ht="12.75">
      <c r="G221" s="10"/>
      <c r="H221" s="43"/>
      <c r="I221" s="43"/>
      <c r="J221" s="81"/>
      <c r="K221" s="81"/>
      <c r="L221" s="77"/>
      <c r="M221" s="77"/>
      <c r="N221" s="78"/>
      <c r="O221" s="78"/>
      <c r="P221" s="80"/>
      <c r="Q221" s="79"/>
      <c r="R221" s="80"/>
      <c r="S221" s="79"/>
      <c r="T221" s="80"/>
      <c r="U221" s="79"/>
      <c r="V221" s="81"/>
      <c r="W221" s="82"/>
      <c r="X221" s="82"/>
      <c r="Y221" s="79"/>
      <c r="AA221" s="13"/>
      <c r="AB221" s="30"/>
    </row>
    <row r="222" spans="7:28" s="9" customFormat="1" ht="12.75">
      <c r="G222" s="10"/>
      <c r="H222" s="43"/>
      <c r="I222" s="43"/>
      <c r="J222" s="81"/>
      <c r="K222" s="81"/>
      <c r="L222" s="77"/>
      <c r="M222" s="77"/>
      <c r="N222" s="78"/>
      <c r="O222" s="78"/>
      <c r="P222" s="80"/>
      <c r="Q222" s="79"/>
      <c r="R222" s="80"/>
      <c r="S222" s="79"/>
      <c r="T222" s="80"/>
      <c r="U222" s="79"/>
      <c r="V222" s="81"/>
      <c r="W222" s="82"/>
      <c r="X222" s="82"/>
      <c r="Y222" s="79"/>
      <c r="AA222" s="13"/>
      <c r="AB222" s="30"/>
    </row>
    <row r="223" spans="7:28" s="9" customFormat="1" ht="12.75">
      <c r="G223" s="10"/>
      <c r="H223" s="43"/>
      <c r="I223" s="43"/>
      <c r="J223" s="81"/>
      <c r="K223" s="81"/>
      <c r="L223" s="77"/>
      <c r="M223" s="77"/>
      <c r="N223" s="78"/>
      <c r="O223" s="78"/>
      <c r="P223" s="80"/>
      <c r="Q223" s="79"/>
      <c r="R223" s="80"/>
      <c r="S223" s="79"/>
      <c r="T223" s="80"/>
      <c r="U223" s="79"/>
      <c r="V223" s="81"/>
      <c r="W223" s="82"/>
      <c r="X223" s="82"/>
      <c r="Y223" s="79"/>
      <c r="AA223" s="13"/>
      <c r="AB223" s="30"/>
    </row>
    <row r="224" spans="7:28" s="9" customFormat="1" ht="12.75">
      <c r="G224" s="10"/>
      <c r="H224" s="43"/>
      <c r="I224" s="43"/>
      <c r="J224" s="81"/>
      <c r="K224" s="81"/>
      <c r="L224" s="77"/>
      <c r="M224" s="77"/>
      <c r="N224" s="78"/>
      <c r="O224" s="78"/>
      <c r="P224" s="80"/>
      <c r="Q224" s="79"/>
      <c r="R224" s="80"/>
      <c r="S224" s="79"/>
      <c r="T224" s="80"/>
      <c r="U224" s="79"/>
      <c r="V224" s="81"/>
      <c r="W224" s="82"/>
      <c r="X224" s="82"/>
      <c r="Y224" s="79"/>
      <c r="AA224" s="13"/>
      <c r="AB224" s="30"/>
    </row>
    <row r="225" spans="7:28" s="9" customFormat="1" ht="12.75">
      <c r="G225" s="10"/>
      <c r="H225" s="43"/>
      <c r="I225" s="43"/>
      <c r="J225" s="81"/>
      <c r="K225" s="81"/>
      <c r="L225" s="77"/>
      <c r="M225" s="77"/>
      <c r="N225" s="78"/>
      <c r="O225" s="78"/>
      <c r="P225" s="80"/>
      <c r="Q225" s="79"/>
      <c r="R225" s="80"/>
      <c r="S225" s="79"/>
      <c r="T225" s="80"/>
      <c r="U225" s="79"/>
      <c r="V225" s="81"/>
      <c r="W225" s="82"/>
      <c r="X225" s="82"/>
      <c r="Y225" s="79"/>
      <c r="AA225" s="13"/>
      <c r="AB225" s="30"/>
    </row>
    <row r="226" spans="7:28" s="9" customFormat="1" ht="12.75">
      <c r="G226" s="10"/>
      <c r="H226" s="43"/>
      <c r="I226" s="43"/>
      <c r="J226" s="81"/>
      <c r="K226" s="81"/>
      <c r="L226" s="77"/>
      <c r="M226" s="77"/>
      <c r="N226" s="78"/>
      <c r="O226" s="78"/>
      <c r="P226" s="80"/>
      <c r="Q226" s="79"/>
      <c r="R226" s="80"/>
      <c r="S226" s="79"/>
      <c r="T226" s="80"/>
      <c r="U226" s="79"/>
      <c r="V226" s="81"/>
      <c r="W226" s="82"/>
      <c r="X226" s="82"/>
      <c r="Y226" s="79"/>
      <c r="AA226" s="13"/>
      <c r="AB226" s="30"/>
    </row>
    <row r="227" spans="7:28" s="9" customFormat="1" ht="12.75">
      <c r="G227" s="10"/>
      <c r="H227" s="43"/>
      <c r="I227" s="43"/>
      <c r="J227" s="81"/>
      <c r="K227" s="81"/>
      <c r="L227" s="77"/>
      <c r="M227" s="77"/>
      <c r="N227" s="78"/>
      <c r="O227" s="78"/>
      <c r="P227" s="80"/>
      <c r="Q227" s="79"/>
      <c r="R227" s="80"/>
      <c r="S227" s="79"/>
      <c r="T227" s="80"/>
      <c r="U227" s="79"/>
      <c r="V227" s="81"/>
      <c r="W227" s="82"/>
      <c r="X227" s="82"/>
      <c r="Y227" s="79"/>
      <c r="AA227" s="13"/>
      <c r="AB227" s="30"/>
    </row>
    <row r="228" spans="7:28" s="9" customFormat="1" ht="12.75">
      <c r="G228" s="10"/>
      <c r="H228" s="43"/>
      <c r="I228" s="43"/>
      <c r="J228" s="81"/>
      <c r="K228" s="81"/>
      <c r="L228" s="77"/>
      <c r="M228" s="77"/>
      <c r="N228" s="78"/>
      <c r="O228" s="78"/>
      <c r="P228" s="80"/>
      <c r="Q228" s="79"/>
      <c r="R228" s="80"/>
      <c r="S228" s="79"/>
      <c r="T228" s="80"/>
      <c r="U228" s="79"/>
      <c r="V228" s="81"/>
      <c r="W228" s="82"/>
      <c r="X228" s="82"/>
      <c r="Y228" s="79"/>
      <c r="AA228" s="13"/>
      <c r="AB228" s="30"/>
    </row>
    <row r="229" spans="7:28" s="9" customFormat="1" ht="12.75">
      <c r="G229" s="10"/>
      <c r="H229" s="43"/>
      <c r="I229" s="43"/>
      <c r="J229" s="81"/>
      <c r="K229" s="81"/>
      <c r="L229" s="77"/>
      <c r="M229" s="77"/>
      <c r="N229" s="78"/>
      <c r="O229" s="78"/>
      <c r="P229" s="80"/>
      <c r="Q229" s="79"/>
      <c r="R229" s="80"/>
      <c r="S229" s="79"/>
      <c r="T229" s="80"/>
      <c r="U229" s="79"/>
      <c r="V229" s="81"/>
      <c r="W229" s="82"/>
      <c r="X229" s="82"/>
      <c r="Y229" s="79"/>
      <c r="AA229" s="13"/>
      <c r="AB229" s="30"/>
    </row>
    <row r="230" spans="7:28" s="9" customFormat="1" ht="12.75">
      <c r="G230" s="10"/>
      <c r="H230" s="43"/>
      <c r="I230" s="43"/>
      <c r="J230" s="81"/>
      <c r="K230" s="81"/>
      <c r="L230" s="77"/>
      <c r="M230" s="77"/>
      <c r="N230" s="78"/>
      <c r="O230" s="78"/>
      <c r="P230" s="80"/>
      <c r="Q230" s="79"/>
      <c r="R230" s="80"/>
      <c r="S230" s="79"/>
      <c r="T230" s="80"/>
      <c r="U230" s="79"/>
      <c r="V230" s="81"/>
      <c r="W230" s="82"/>
      <c r="X230" s="82"/>
      <c r="Y230" s="79"/>
      <c r="AA230" s="13"/>
      <c r="AB230" s="30"/>
    </row>
    <row r="231" spans="7:28" s="9" customFormat="1" ht="12.75">
      <c r="G231" s="10"/>
      <c r="H231" s="43"/>
      <c r="I231" s="43"/>
      <c r="J231" s="81"/>
      <c r="K231" s="81"/>
      <c r="L231" s="77"/>
      <c r="M231" s="77"/>
      <c r="N231" s="78"/>
      <c r="O231" s="78"/>
      <c r="P231" s="80"/>
      <c r="Q231" s="79"/>
      <c r="R231" s="80"/>
      <c r="S231" s="79"/>
      <c r="T231" s="80"/>
      <c r="U231" s="79"/>
      <c r="V231" s="81"/>
      <c r="W231" s="82"/>
      <c r="X231" s="82"/>
      <c r="Y231" s="79"/>
      <c r="AA231" s="13"/>
      <c r="AB231" s="30"/>
    </row>
    <row r="232" spans="7:28" s="9" customFormat="1" ht="12.75">
      <c r="G232" s="10"/>
      <c r="H232" s="43"/>
      <c r="I232" s="43"/>
      <c r="J232" s="81"/>
      <c r="K232" s="81"/>
      <c r="L232" s="77"/>
      <c r="M232" s="77"/>
      <c r="N232" s="78"/>
      <c r="O232" s="78"/>
      <c r="P232" s="80"/>
      <c r="Q232" s="79"/>
      <c r="R232" s="80"/>
      <c r="S232" s="79"/>
      <c r="T232" s="80"/>
      <c r="U232" s="79"/>
      <c r="V232" s="81"/>
      <c r="W232" s="82"/>
      <c r="X232" s="82"/>
      <c r="Y232" s="79"/>
      <c r="AA232" s="13"/>
      <c r="AB232" s="30"/>
    </row>
    <row r="233" spans="7:28" s="9" customFormat="1" ht="12.75">
      <c r="G233" s="10"/>
      <c r="H233" s="43"/>
      <c r="I233" s="43"/>
      <c r="J233" s="81"/>
      <c r="K233" s="81"/>
      <c r="L233" s="77"/>
      <c r="M233" s="77"/>
      <c r="N233" s="78"/>
      <c r="O233" s="78"/>
      <c r="P233" s="80"/>
      <c r="Q233" s="79"/>
      <c r="R233" s="80"/>
      <c r="S233" s="79"/>
      <c r="T233" s="80"/>
      <c r="U233" s="79"/>
      <c r="V233" s="81"/>
      <c r="W233" s="82"/>
      <c r="X233" s="82"/>
      <c r="Y233" s="79"/>
      <c r="AA233" s="13"/>
      <c r="AB233" s="30"/>
    </row>
    <row r="234" spans="7:28" s="9" customFormat="1" ht="12.75">
      <c r="G234" s="10"/>
      <c r="H234" s="43"/>
      <c r="I234" s="43"/>
      <c r="J234" s="81"/>
      <c r="K234" s="81"/>
      <c r="L234" s="77"/>
      <c r="M234" s="77"/>
      <c r="N234" s="78"/>
      <c r="O234" s="78"/>
      <c r="P234" s="80"/>
      <c r="Q234" s="79"/>
      <c r="R234" s="80"/>
      <c r="S234" s="79"/>
      <c r="T234" s="80"/>
      <c r="U234" s="79"/>
      <c r="V234" s="81"/>
      <c r="W234" s="82"/>
      <c r="X234" s="82"/>
      <c r="Y234" s="79"/>
      <c r="AA234" s="13"/>
      <c r="AB234" s="30"/>
    </row>
    <row r="235" spans="7:28" s="9" customFormat="1" ht="12.75">
      <c r="G235" s="10"/>
      <c r="H235" s="43"/>
      <c r="I235" s="43"/>
      <c r="J235" s="81"/>
      <c r="K235" s="81"/>
      <c r="L235" s="77"/>
      <c r="M235" s="77"/>
      <c r="N235" s="78"/>
      <c r="O235" s="78"/>
      <c r="P235" s="80"/>
      <c r="Q235" s="79"/>
      <c r="R235" s="80"/>
      <c r="S235" s="79"/>
      <c r="T235" s="80"/>
      <c r="U235" s="79"/>
      <c r="V235" s="81"/>
      <c r="W235" s="82"/>
      <c r="X235" s="82"/>
      <c r="Y235" s="79"/>
      <c r="AA235" s="13"/>
      <c r="AB235" s="30"/>
    </row>
    <row r="236" spans="7:28" s="9" customFormat="1" ht="12.75">
      <c r="G236" s="10"/>
      <c r="H236" s="43"/>
      <c r="I236" s="43"/>
      <c r="J236" s="81"/>
      <c r="K236" s="81"/>
      <c r="L236" s="77"/>
      <c r="M236" s="77"/>
      <c r="N236" s="78"/>
      <c r="O236" s="78"/>
      <c r="P236" s="80"/>
      <c r="Q236" s="79"/>
      <c r="R236" s="80"/>
      <c r="S236" s="79"/>
      <c r="T236" s="80"/>
      <c r="U236" s="79"/>
      <c r="V236" s="81"/>
      <c r="W236" s="82"/>
      <c r="X236" s="82"/>
      <c r="Y236" s="79"/>
      <c r="AA236" s="13"/>
      <c r="AB236" s="30"/>
    </row>
    <row r="237" spans="7:28" s="9" customFormat="1" ht="12.75">
      <c r="G237" s="10"/>
      <c r="H237" s="43"/>
      <c r="I237" s="43"/>
      <c r="J237" s="81"/>
      <c r="K237" s="81"/>
      <c r="L237" s="77"/>
      <c r="M237" s="77"/>
      <c r="N237" s="78"/>
      <c r="O237" s="78"/>
      <c r="P237" s="80"/>
      <c r="Q237" s="79"/>
      <c r="R237" s="80"/>
      <c r="S237" s="79"/>
      <c r="T237" s="80"/>
      <c r="U237" s="79"/>
      <c r="V237" s="81"/>
      <c r="W237" s="82"/>
      <c r="X237" s="82"/>
      <c r="Y237" s="79"/>
      <c r="AA237" s="13"/>
      <c r="AB237" s="30"/>
    </row>
    <row r="238" spans="7:28" s="9" customFormat="1" ht="12.75">
      <c r="G238" s="10"/>
      <c r="H238" s="43"/>
      <c r="I238" s="43"/>
      <c r="J238" s="81"/>
      <c r="K238" s="81"/>
      <c r="L238" s="77"/>
      <c r="M238" s="77"/>
      <c r="N238" s="78"/>
      <c r="O238" s="78"/>
      <c r="P238" s="80"/>
      <c r="Q238" s="79"/>
      <c r="R238" s="80"/>
      <c r="S238" s="79"/>
      <c r="T238" s="80"/>
      <c r="U238" s="79"/>
      <c r="V238" s="81"/>
      <c r="W238" s="82"/>
      <c r="X238" s="82"/>
      <c r="Y238" s="79"/>
      <c r="AA238" s="13"/>
      <c r="AB238" s="30"/>
    </row>
    <row r="239" spans="7:28" s="9" customFormat="1" ht="12.75">
      <c r="G239" s="10"/>
      <c r="H239" s="43"/>
      <c r="I239" s="43"/>
      <c r="J239" s="81"/>
      <c r="K239" s="81"/>
      <c r="L239" s="77"/>
      <c r="M239" s="77"/>
      <c r="N239" s="78"/>
      <c r="O239" s="78"/>
      <c r="P239" s="80"/>
      <c r="Q239" s="79"/>
      <c r="R239" s="80"/>
      <c r="S239" s="79"/>
      <c r="T239" s="80"/>
      <c r="U239" s="79"/>
      <c r="V239" s="81"/>
      <c r="W239" s="82"/>
      <c r="X239" s="82"/>
      <c r="Y239" s="79"/>
      <c r="AA239" s="13"/>
      <c r="AB239" s="30"/>
    </row>
    <row r="240" spans="7:28" s="9" customFormat="1" ht="12.75">
      <c r="G240" s="10"/>
      <c r="H240" s="43"/>
      <c r="I240" s="43"/>
      <c r="J240" s="81"/>
      <c r="K240" s="81"/>
      <c r="L240" s="77"/>
      <c r="M240" s="77"/>
      <c r="N240" s="78"/>
      <c r="O240" s="78"/>
      <c r="P240" s="80"/>
      <c r="Q240" s="79"/>
      <c r="R240" s="80"/>
      <c r="S240" s="79"/>
      <c r="T240" s="80"/>
      <c r="U240" s="79"/>
      <c r="V240" s="81"/>
      <c r="W240" s="82"/>
      <c r="X240" s="82"/>
      <c r="Y240" s="79"/>
      <c r="AA240" s="13"/>
      <c r="AB240" s="30"/>
    </row>
    <row r="241" spans="7:28" s="9" customFormat="1" ht="12.75">
      <c r="G241" s="10"/>
      <c r="H241" s="43"/>
      <c r="I241" s="43"/>
      <c r="J241" s="81"/>
      <c r="K241" s="81"/>
      <c r="L241" s="77"/>
      <c r="M241" s="77"/>
      <c r="N241" s="78"/>
      <c r="O241" s="78"/>
      <c r="P241" s="80"/>
      <c r="Q241" s="79"/>
      <c r="R241" s="80"/>
      <c r="S241" s="79"/>
      <c r="T241" s="80"/>
      <c r="U241" s="79"/>
      <c r="V241" s="81"/>
      <c r="W241" s="82"/>
      <c r="X241" s="82"/>
      <c r="Y241" s="79"/>
      <c r="AA241" s="13"/>
      <c r="AB241" s="30"/>
    </row>
    <row r="242" spans="7:28" s="9" customFormat="1" ht="12.75">
      <c r="G242" s="10"/>
      <c r="H242" s="43"/>
      <c r="I242" s="43"/>
      <c r="J242" s="81"/>
      <c r="K242" s="81"/>
      <c r="L242" s="77"/>
      <c r="M242" s="77"/>
      <c r="N242" s="78"/>
      <c r="O242" s="78"/>
      <c r="P242" s="80"/>
      <c r="Q242" s="79"/>
      <c r="R242" s="80"/>
      <c r="S242" s="79"/>
      <c r="T242" s="80"/>
      <c r="U242" s="79"/>
      <c r="V242" s="81"/>
      <c r="W242" s="82"/>
      <c r="X242" s="82"/>
      <c r="Y242" s="79"/>
      <c r="AA242" s="13"/>
      <c r="AB242" s="30"/>
    </row>
    <row r="243" spans="7:28" s="9" customFormat="1" ht="12.75">
      <c r="G243" s="10"/>
      <c r="H243" s="43"/>
      <c r="I243" s="43"/>
      <c r="J243" s="81"/>
      <c r="K243" s="81"/>
      <c r="L243" s="77"/>
      <c r="M243" s="77"/>
      <c r="N243" s="78"/>
      <c r="O243" s="78"/>
      <c r="P243" s="80"/>
      <c r="Q243" s="79"/>
      <c r="R243" s="80"/>
      <c r="S243" s="79"/>
      <c r="T243" s="80"/>
      <c r="U243" s="79"/>
      <c r="V243" s="81"/>
      <c r="W243" s="82"/>
      <c r="X243" s="82"/>
      <c r="Y243" s="79"/>
      <c r="AA243" s="13"/>
      <c r="AB243" s="30"/>
    </row>
    <row r="244" spans="7:28" s="9" customFormat="1" ht="12.75">
      <c r="G244" s="10"/>
      <c r="H244" s="43"/>
      <c r="I244" s="43"/>
      <c r="J244" s="81"/>
      <c r="K244" s="81"/>
      <c r="L244" s="77"/>
      <c r="M244" s="77"/>
      <c r="N244" s="78"/>
      <c r="O244" s="78"/>
      <c r="P244" s="80"/>
      <c r="Q244" s="79"/>
      <c r="R244" s="80"/>
      <c r="S244" s="79"/>
      <c r="T244" s="80"/>
      <c r="U244" s="79"/>
      <c r="V244" s="81"/>
      <c r="W244" s="82"/>
      <c r="X244" s="82"/>
      <c r="Y244" s="79"/>
      <c r="AA244" s="13"/>
      <c r="AB244" s="30"/>
    </row>
    <row r="245" spans="7:28" s="9" customFormat="1" ht="12.75">
      <c r="G245" s="10"/>
      <c r="H245" s="43"/>
      <c r="I245" s="43"/>
      <c r="J245" s="81"/>
      <c r="K245" s="81"/>
      <c r="L245" s="77"/>
      <c r="M245" s="77"/>
      <c r="N245" s="78"/>
      <c r="O245" s="78"/>
      <c r="P245" s="80"/>
      <c r="Q245" s="79"/>
      <c r="R245" s="80"/>
      <c r="S245" s="79"/>
      <c r="T245" s="80"/>
      <c r="U245" s="79"/>
      <c r="V245" s="81"/>
      <c r="W245" s="82"/>
      <c r="X245" s="82"/>
      <c r="Y245" s="79"/>
      <c r="AA245" s="13"/>
      <c r="AB245" s="30"/>
    </row>
    <row r="246" spans="7:28" s="9" customFormat="1" ht="12.75">
      <c r="G246" s="10"/>
      <c r="H246" s="43"/>
      <c r="I246" s="43"/>
      <c r="J246" s="81"/>
      <c r="K246" s="81"/>
      <c r="L246" s="77"/>
      <c r="M246" s="77"/>
      <c r="N246" s="78"/>
      <c r="O246" s="78"/>
      <c r="P246" s="80"/>
      <c r="Q246" s="79"/>
      <c r="R246" s="80"/>
      <c r="S246" s="79"/>
      <c r="T246" s="80"/>
      <c r="U246" s="79"/>
      <c r="V246" s="81"/>
      <c r="W246" s="82"/>
      <c r="X246" s="82"/>
      <c r="Y246" s="79"/>
      <c r="AA246" s="13"/>
      <c r="AB246" s="30"/>
    </row>
    <row r="247" spans="7:28" s="9" customFormat="1" ht="12.75">
      <c r="G247" s="10"/>
      <c r="H247" s="43"/>
      <c r="I247" s="43"/>
      <c r="J247" s="81"/>
      <c r="K247" s="81"/>
      <c r="L247" s="77"/>
      <c r="M247" s="77"/>
      <c r="N247" s="78"/>
      <c r="O247" s="78"/>
      <c r="P247" s="80"/>
      <c r="Q247" s="79"/>
      <c r="R247" s="80"/>
      <c r="S247" s="79"/>
      <c r="T247" s="80"/>
      <c r="U247" s="79"/>
      <c r="V247" s="81"/>
      <c r="W247" s="82"/>
      <c r="X247" s="82"/>
      <c r="Y247" s="79"/>
      <c r="AA247" s="13"/>
      <c r="AB247" s="30"/>
    </row>
    <row r="248" spans="7:28" s="9" customFormat="1" ht="12.75">
      <c r="G248" s="10"/>
      <c r="H248" s="43"/>
      <c r="I248" s="43"/>
      <c r="J248" s="81"/>
      <c r="K248" s="81"/>
      <c r="L248" s="77"/>
      <c r="M248" s="77"/>
      <c r="N248" s="78"/>
      <c r="O248" s="78"/>
      <c r="P248" s="80"/>
      <c r="Q248" s="79"/>
      <c r="R248" s="80"/>
      <c r="S248" s="79"/>
      <c r="T248" s="80"/>
      <c r="U248" s="79"/>
      <c r="V248" s="81"/>
      <c r="W248" s="82"/>
      <c r="X248" s="82"/>
      <c r="Y248" s="79"/>
      <c r="AA248" s="13"/>
      <c r="AB248" s="30"/>
    </row>
    <row r="249" spans="7:28" s="9" customFormat="1" ht="12.75">
      <c r="G249" s="10"/>
      <c r="H249" s="43"/>
      <c r="I249" s="43"/>
      <c r="J249" s="81"/>
      <c r="K249" s="81"/>
      <c r="L249" s="77"/>
      <c r="M249" s="77"/>
      <c r="N249" s="78"/>
      <c r="O249" s="78"/>
      <c r="P249" s="80"/>
      <c r="Q249" s="79"/>
      <c r="R249" s="80"/>
      <c r="S249" s="79"/>
      <c r="T249" s="80"/>
      <c r="U249" s="79"/>
      <c r="V249" s="81"/>
      <c r="W249" s="82"/>
      <c r="X249" s="82"/>
      <c r="Y249" s="79"/>
      <c r="AA249" s="13"/>
      <c r="AB249" s="30"/>
    </row>
    <row r="250" spans="7:28" s="9" customFormat="1" ht="12.75">
      <c r="G250" s="10"/>
      <c r="H250" s="43"/>
      <c r="I250" s="43"/>
      <c r="J250" s="81"/>
      <c r="K250" s="81"/>
      <c r="L250" s="77"/>
      <c r="M250" s="77"/>
      <c r="N250" s="78"/>
      <c r="O250" s="78"/>
      <c r="P250" s="80"/>
      <c r="Q250" s="79"/>
      <c r="R250" s="80"/>
      <c r="S250" s="79"/>
      <c r="T250" s="80"/>
      <c r="U250" s="79"/>
      <c r="V250" s="81"/>
      <c r="W250" s="82"/>
      <c r="X250" s="82"/>
      <c r="Y250" s="79"/>
      <c r="AA250" s="13"/>
      <c r="AB250" s="30"/>
    </row>
    <row r="251" spans="7:28" s="9" customFormat="1" ht="12.75">
      <c r="G251" s="10"/>
      <c r="H251" s="43"/>
      <c r="I251" s="43"/>
      <c r="J251" s="81"/>
      <c r="K251" s="81"/>
      <c r="L251" s="77"/>
      <c r="M251" s="77"/>
      <c r="N251" s="78"/>
      <c r="O251" s="78"/>
      <c r="P251" s="80"/>
      <c r="Q251" s="79"/>
      <c r="R251" s="80"/>
      <c r="S251" s="79"/>
      <c r="T251" s="80"/>
      <c r="U251" s="79"/>
      <c r="V251" s="81"/>
      <c r="W251" s="82"/>
      <c r="X251" s="82"/>
      <c r="Y251" s="79"/>
      <c r="AA251" s="13"/>
      <c r="AB251" s="30"/>
    </row>
    <row r="252" spans="7:28" s="9" customFormat="1" ht="12.75">
      <c r="G252" s="10"/>
      <c r="H252" s="43"/>
      <c r="I252" s="43"/>
      <c r="J252" s="81"/>
      <c r="K252" s="81"/>
      <c r="L252" s="77"/>
      <c r="M252" s="77"/>
      <c r="N252" s="78"/>
      <c r="O252" s="78"/>
      <c r="P252" s="80"/>
      <c r="Q252" s="79"/>
      <c r="R252" s="80"/>
      <c r="S252" s="79"/>
      <c r="T252" s="80"/>
      <c r="U252" s="79"/>
      <c r="V252" s="81"/>
      <c r="W252" s="82"/>
      <c r="X252" s="82"/>
      <c r="Y252" s="79"/>
      <c r="AA252" s="13"/>
      <c r="AB252" s="30"/>
    </row>
    <row r="253" spans="7:28" s="9" customFormat="1" ht="12.75">
      <c r="G253" s="10"/>
      <c r="H253" s="43"/>
      <c r="I253" s="43"/>
      <c r="J253" s="81"/>
      <c r="K253" s="81"/>
      <c r="L253" s="77"/>
      <c r="M253" s="77"/>
      <c r="N253" s="78"/>
      <c r="O253" s="78"/>
      <c r="P253" s="80"/>
      <c r="Q253" s="79"/>
      <c r="R253" s="80"/>
      <c r="S253" s="79"/>
      <c r="T253" s="80"/>
      <c r="U253" s="79"/>
      <c r="V253" s="81"/>
      <c r="W253" s="82"/>
      <c r="X253" s="82"/>
      <c r="Y253" s="79"/>
      <c r="AA253" s="13"/>
      <c r="AB253" s="30"/>
    </row>
    <row r="254" spans="7:28" s="9" customFormat="1" ht="12.75">
      <c r="G254" s="10"/>
      <c r="H254" s="43"/>
      <c r="I254" s="43"/>
      <c r="J254" s="81"/>
      <c r="K254" s="81"/>
      <c r="L254" s="77"/>
      <c r="M254" s="77"/>
      <c r="N254" s="78"/>
      <c r="O254" s="78"/>
      <c r="P254" s="80"/>
      <c r="Q254" s="79"/>
      <c r="R254" s="80"/>
      <c r="S254" s="79"/>
      <c r="T254" s="80"/>
      <c r="U254" s="79"/>
      <c r="V254" s="81"/>
      <c r="W254" s="82"/>
      <c r="X254" s="82"/>
      <c r="Y254" s="79"/>
      <c r="AA254" s="13"/>
      <c r="AB254" s="30"/>
    </row>
    <row r="255" spans="7:28" s="9" customFormat="1" ht="12.75">
      <c r="G255" s="10"/>
      <c r="H255" s="43"/>
      <c r="I255" s="43"/>
      <c r="J255" s="81"/>
      <c r="K255" s="81"/>
      <c r="L255" s="77"/>
      <c r="M255" s="77"/>
      <c r="N255" s="78"/>
      <c r="O255" s="78"/>
      <c r="P255" s="80"/>
      <c r="Q255" s="79"/>
      <c r="R255" s="80"/>
      <c r="S255" s="79"/>
      <c r="T255" s="80"/>
      <c r="U255" s="79"/>
      <c r="V255" s="81"/>
      <c r="W255" s="82"/>
      <c r="X255" s="82"/>
      <c r="Y255" s="79"/>
      <c r="AA255" s="13"/>
      <c r="AB255" s="30"/>
    </row>
    <row r="256" spans="7:28" s="9" customFormat="1" ht="12.75">
      <c r="G256" s="10"/>
      <c r="H256" s="43"/>
      <c r="I256" s="43"/>
      <c r="J256" s="81"/>
      <c r="K256" s="81"/>
      <c r="L256" s="77"/>
      <c r="M256" s="77"/>
      <c r="N256" s="78"/>
      <c r="O256" s="78"/>
      <c r="P256" s="80"/>
      <c r="Q256" s="79"/>
      <c r="R256" s="80"/>
      <c r="S256" s="79"/>
      <c r="T256" s="80"/>
      <c r="U256" s="79"/>
      <c r="V256" s="81"/>
      <c r="W256" s="82"/>
      <c r="X256" s="82"/>
      <c r="Y256" s="79"/>
      <c r="AA256" s="13"/>
      <c r="AB256" s="30"/>
    </row>
    <row r="257" spans="7:28" s="9" customFormat="1" ht="12.75">
      <c r="G257" s="10"/>
      <c r="H257" s="43"/>
      <c r="I257" s="43"/>
      <c r="J257" s="81"/>
      <c r="K257" s="81"/>
      <c r="L257" s="77"/>
      <c r="M257" s="77"/>
      <c r="N257" s="78"/>
      <c r="O257" s="78"/>
      <c r="P257" s="80"/>
      <c r="Q257" s="79"/>
      <c r="R257" s="80"/>
      <c r="S257" s="79"/>
      <c r="T257" s="80"/>
      <c r="U257" s="79"/>
      <c r="V257" s="81"/>
      <c r="W257" s="82"/>
      <c r="X257" s="82"/>
      <c r="Y257" s="79"/>
      <c r="AA257" s="13"/>
      <c r="AB257" s="30"/>
    </row>
    <row r="258" spans="7:28" s="9" customFormat="1" ht="12.75">
      <c r="G258" s="10"/>
      <c r="H258" s="43"/>
      <c r="I258" s="43"/>
      <c r="J258" s="81"/>
      <c r="K258" s="81"/>
      <c r="L258" s="77"/>
      <c r="M258" s="77"/>
      <c r="N258" s="78"/>
      <c r="O258" s="78"/>
      <c r="P258" s="80"/>
      <c r="Q258" s="79"/>
      <c r="R258" s="80"/>
      <c r="S258" s="79"/>
      <c r="T258" s="80"/>
      <c r="U258" s="79"/>
      <c r="V258" s="81"/>
      <c r="W258" s="82"/>
      <c r="X258" s="82"/>
      <c r="Y258" s="79"/>
      <c r="AA258" s="13"/>
      <c r="AB258" s="30"/>
    </row>
    <row r="259" spans="7:28" s="9" customFormat="1" ht="12.75">
      <c r="G259" s="10"/>
      <c r="H259" s="43"/>
      <c r="I259" s="43"/>
      <c r="J259" s="81"/>
      <c r="K259" s="81"/>
      <c r="L259" s="77"/>
      <c r="M259" s="77"/>
      <c r="N259" s="78"/>
      <c r="O259" s="78"/>
      <c r="P259" s="80"/>
      <c r="Q259" s="79"/>
      <c r="R259" s="80"/>
      <c r="S259" s="79"/>
      <c r="T259" s="80"/>
      <c r="U259" s="79"/>
      <c r="V259" s="81"/>
      <c r="W259" s="82"/>
      <c r="X259" s="82"/>
      <c r="Y259" s="79"/>
      <c r="AA259" s="13"/>
      <c r="AB259" s="30"/>
    </row>
    <row r="260" spans="7:28" s="9" customFormat="1" ht="12.75">
      <c r="G260" s="10"/>
      <c r="H260" s="43"/>
      <c r="I260" s="43"/>
      <c r="J260" s="81"/>
      <c r="K260" s="81"/>
      <c r="L260" s="77"/>
      <c r="M260" s="77"/>
      <c r="N260" s="78"/>
      <c r="O260" s="78"/>
      <c r="P260" s="80"/>
      <c r="Q260" s="79"/>
      <c r="R260" s="80"/>
      <c r="S260" s="79"/>
      <c r="T260" s="80"/>
      <c r="U260" s="79"/>
      <c r="V260" s="81"/>
      <c r="W260" s="82"/>
      <c r="X260" s="82"/>
      <c r="Y260" s="79"/>
      <c r="AA260" s="13"/>
      <c r="AB260" s="30"/>
    </row>
    <row r="261" spans="7:28" s="9" customFormat="1" ht="12.75">
      <c r="G261" s="10"/>
      <c r="H261" s="43"/>
      <c r="I261" s="43"/>
      <c r="J261" s="81"/>
      <c r="K261" s="81"/>
      <c r="L261" s="77"/>
      <c r="M261" s="77"/>
      <c r="N261" s="78"/>
      <c r="O261" s="78"/>
      <c r="P261" s="80"/>
      <c r="Q261" s="79"/>
      <c r="R261" s="80"/>
      <c r="S261" s="79"/>
      <c r="T261" s="80"/>
      <c r="U261" s="79"/>
      <c r="V261" s="81"/>
      <c r="W261" s="82"/>
      <c r="X261" s="82"/>
      <c r="Y261" s="79"/>
      <c r="AA261" s="13"/>
      <c r="AB261" s="30"/>
    </row>
    <row r="262" spans="7:28" s="9" customFormat="1" ht="12.75">
      <c r="G262" s="10"/>
      <c r="H262" s="43"/>
      <c r="I262" s="43"/>
      <c r="J262" s="81"/>
      <c r="K262" s="81"/>
      <c r="L262" s="77"/>
      <c r="M262" s="77"/>
      <c r="N262" s="78"/>
      <c r="O262" s="78"/>
      <c r="P262" s="80"/>
      <c r="Q262" s="79"/>
      <c r="R262" s="80"/>
      <c r="S262" s="79"/>
      <c r="T262" s="80"/>
      <c r="U262" s="79"/>
      <c r="V262" s="81"/>
      <c r="W262" s="82"/>
      <c r="X262" s="82"/>
      <c r="Y262" s="79"/>
      <c r="AA262" s="13"/>
      <c r="AB262" s="30"/>
    </row>
    <row r="263" spans="7:28" s="9" customFormat="1" ht="12.75">
      <c r="G263" s="10"/>
      <c r="H263" s="43"/>
      <c r="I263" s="43"/>
      <c r="J263" s="81"/>
      <c r="K263" s="81"/>
      <c r="L263" s="77"/>
      <c r="M263" s="77"/>
      <c r="N263" s="78"/>
      <c r="O263" s="78"/>
      <c r="P263" s="80"/>
      <c r="Q263" s="79"/>
      <c r="R263" s="80"/>
      <c r="S263" s="79"/>
      <c r="T263" s="80"/>
      <c r="U263" s="79"/>
      <c r="V263" s="81"/>
      <c r="W263" s="82"/>
      <c r="X263" s="82"/>
      <c r="Y263" s="79"/>
      <c r="AA263" s="13"/>
      <c r="AB263" s="30"/>
    </row>
    <row r="264" spans="7:28" s="9" customFormat="1" ht="12.75">
      <c r="G264" s="10"/>
      <c r="H264" s="43"/>
      <c r="I264" s="43"/>
      <c r="J264" s="81"/>
      <c r="K264" s="81"/>
      <c r="L264" s="77"/>
      <c r="M264" s="77"/>
      <c r="N264" s="78"/>
      <c r="O264" s="78"/>
      <c r="P264" s="80"/>
      <c r="Q264" s="79"/>
      <c r="R264" s="80"/>
      <c r="S264" s="79"/>
      <c r="T264" s="80"/>
      <c r="U264" s="79"/>
      <c r="V264" s="81"/>
      <c r="W264" s="82"/>
      <c r="X264" s="82"/>
      <c r="Y264" s="79"/>
      <c r="AA264" s="13"/>
      <c r="AB264" s="30"/>
    </row>
    <row r="265" spans="7:28" s="9" customFormat="1" ht="12.75">
      <c r="G265" s="10"/>
      <c r="H265" s="43"/>
      <c r="I265" s="43"/>
      <c r="J265" s="81"/>
      <c r="K265" s="81"/>
      <c r="L265" s="77"/>
      <c r="M265" s="77"/>
      <c r="N265" s="78"/>
      <c r="O265" s="78"/>
      <c r="P265" s="80"/>
      <c r="Q265" s="79"/>
      <c r="R265" s="80"/>
      <c r="S265" s="79"/>
      <c r="T265" s="80"/>
      <c r="U265" s="79"/>
      <c r="V265" s="81"/>
      <c r="W265" s="82"/>
      <c r="X265" s="82"/>
      <c r="Y265" s="79"/>
      <c r="AA265" s="13"/>
      <c r="AB265" s="30"/>
    </row>
    <row r="266" spans="7:28" s="9" customFormat="1" ht="12.75">
      <c r="G266" s="10"/>
      <c r="H266" s="43"/>
      <c r="I266" s="43"/>
      <c r="J266" s="81"/>
      <c r="K266" s="81"/>
      <c r="L266" s="77"/>
      <c r="M266" s="77"/>
      <c r="N266" s="78"/>
      <c r="O266" s="78"/>
      <c r="P266" s="80"/>
      <c r="Q266" s="79"/>
      <c r="R266" s="80"/>
      <c r="S266" s="79"/>
      <c r="T266" s="80"/>
      <c r="U266" s="79"/>
      <c r="V266" s="81"/>
      <c r="W266" s="82"/>
      <c r="X266" s="82"/>
      <c r="Y266" s="79"/>
      <c r="AA266" s="13"/>
      <c r="AB266" s="30"/>
    </row>
    <row r="267" spans="7:28" s="9" customFormat="1" ht="12.75">
      <c r="G267" s="10"/>
      <c r="H267" s="43"/>
      <c r="I267" s="43"/>
      <c r="J267" s="81"/>
      <c r="K267" s="81"/>
      <c r="L267" s="77"/>
      <c r="M267" s="77"/>
      <c r="N267" s="78"/>
      <c r="O267" s="78"/>
      <c r="P267" s="80"/>
      <c r="Q267" s="79"/>
      <c r="R267" s="80"/>
      <c r="S267" s="79"/>
      <c r="T267" s="80"/>
      <c r="U267" s="79"/>
      <c r="V267" s="81"/>
      <c r="W267" s="82"/>
      <c r="X267" s="82"/>
      <c r="Y267" s="79"/>
      <c r="AA267" s="13"/>
      <c r="AB267" s="30"/>
    </row>
    <row r="268" spans="7:28" s="9" customFormat="1" ht="12.75">
      <c r="G268" s="10"/>
      <c r="H268" s="43"/>
      <c r="I268" s="43"/>
      <c r="J268" s="81"/>
      <c r="K268" s="81"/>
      <c r="L268" s="77"/>
      <c r="M268" s="77"/>
      <c r="N268" s="78"/>
      <c r="O268" s="78"/>
      <c r="P268" s="80"/>
      <c r="Q268" s="79"/>
      <c r="R268" s="80"/>
      <c r="S268" s="79"/>
      <c r="T268" s="80"/>
      <c r="U268" s="79"/>
      <c r="V268" s="81"/>
      <c r="W268" s="82"/>
      <c r="X268" s="82"/>
      <c r="Y268" s="79"/>
      <c r="AA268" s="13"/>
      <c r="AB268" s="30"/>
    </row>
    <row r="269" spans="7:28" s="9" customFormat="1" ht="12.75">
      <c r="G269" s="10"/>
      <c r="H269" s="43"/>
      <c r="I269" s="43"/>
      <c r="J269" s="81"/>
      <c r="K269" s="81"/>
      <c r="L269" s="77"/>
      <c r="M269" s="77"/>
      <c r="N269" s="78"/>
      <c r="O269" s="78"/>
      <c r="P269" s="80"/>
      <c r="Q269" s="79"/>
      <c r="R269" s="80"/>
      <c r="S269" s="79"/>
      <c r="T269" s="80"/>
      <c r="U269" s="79"/>
      <c r="V269" s="81"/>
      <c r="W269" s="82"/>
      <c r="X269" s="82"/>
      <c r="Y269" s="79"/>
      <c r="AA269" s="13"/>
      <c r="AB269" s="30"/>
    </row>
    <row r="270" spans="7:28" s="9" customFormat="1" ht="12.75">
      <c r="G270" s="10"/>
      <c r="H270" s="43"/>
      <c r="I270" s="43"/>
      <c r="J270" s="81"/>
      <c r="K270" s="81"/>
      <c r="L270" s="77"/>
      <c r="M270" s="77"/>
      <c r="N270" s="78"/>
      <c r="O270" s="78"/>
      <c r="P270" s="80"/>
      <c r="Q270" s="79"/>
      <c r="R270" s="80"/>
      <c r="S270" s="79"/>
      <c r="T270" s="80"/>
      <c r="U270" s="79"/>
      <c r="V270" s="81"/>
      <c r="W270" s="82"/>
      <c r="X270" s="82"/>
      <c r="Y270" s="79"/>
      <c r="AA270" s="13"/>
      <c r="AB270" s="30"/>
    </row>
    <row r="271" spans="7:28" s="9" customFormat="1" ht="12.75">
      <c r="G271" s="10"/>
      <c r="H271" s="43"/>
      <c r="I271" s="43"/>
      <c r="J271" s="81"/>
      <c r="K271" s="81"/>
      <c r="L271" s="77"/>
      <c r="M271" s="77"/>
      <c r="N271" s="78"/>
      <c r="O271" s="78"/>
      <c r="P271" s="80"/>
      <c r="Q271" s="79"/>
      <c r="R271" s="80"/>
      <c r="S271" s="79"/>
      <c r="T271" s="80"/>
      <c r="U271" s="79"/>
      <c r="V271" s="81"/>
      <c r="W271" s="82"/>
      <c r="X271" s="82"/>
      <c r="Y271" s="79"/>
      <c r="AA271" s="13"/>
      <c r="AB271" s="30"/>
    </row>
    <row r="272" spans="7:28" s="9" customFormat="1" ht="12.75">
      <c r="G272" s="10"/>
      <c r="H272" s="43"/>
      <c r="I272" s="43"/>
      <c r="J272" s="81"/>
      <c r="K272" s="81"/>
      <c r="L272" s="77"/>
      <c r="M272" s="77"/>
      <c r="N272" s="78"/>
      <c r="O272" s="78"/>
      <c r="P272" s="80"/>
      <c r="Q272" s="79"/>
      <c r="R272" s="80"/>
      <c r="S272" s="79"/>
      <c r="T272" s="80"/>
      <c r="U272" s="79"/>
      <c r="V272" s="81"/>
      <c r="W272" s="82"/>
      <c r="X272" s="82"/>
      <c r="Y272" s="79"/>
      <c r="AA272" s="13"/>
      <c r="AB272" s="30"/>
    </row>
    <row r="273" spans="7:28" s="9" customFormat="1" ht="12.75">
      <c r="G273" s="10"/>
      <c r="H273" s="43"/>
      <c r="I273" s="43"/>
      <c r="J273" s="81"/>
      <c r="K273" s="81"/>
      <c r="L273" s="77"/>
      <c r="M273" s="77"/>
      <c r="N273" s="78"/>
      <c r="O273" s="78"/>
      <c r="P273" s="80"/>
      <c r="Q273" s="79"/>
      <c r="R273" s="80"/>
      <c r="S273" s="79"/>
      <c r="T273" s="80"/>
      <c r="U273" s="79"/>
      <c r="V273" s="81"/>
      <c r="W273" s="82"/>
      <c r="X273" s="82"/>
      <c r="Y273" s="79"/>
      <c r="AA273" s="13"/>
      <c r="AB273" s="30"/>
    </row>
    <row r="274" spans="7:28" s="9" customFormat="1" ht="12.75">
      <c r="G274" s="10"/>
      <c r="H274" s="43"/>
      <c r="I274" s="43"/>
      <c r="J274" s="81"/>
      <c r="K274" s="81"/>
      <c r="L274" s="77"/>
      <c r="M274" s="77"/>
      <c r="N274" s="78"/>
      <c r="O274" s="78"/>
      <c r="P274" s="80"/>
      <c r="Q274" s="79"/>
      <c r="R274" s="80"/>
      <c r="S274" s="79"/>
      <c r="T274" s="80"/>
      <c r="U274" s="79"/>
      <c r="V274" s="81"/>
      <c r="W274" s="82"/>
      <c r="X274" s="82"/>
      <c r="Y274" s="79"/>
      <c r="AA274" s="13"/>
      <c r="AB274" s="30"/>
    </row>
    <row r="275" spans="7:28" s="9" customFormat="1" ht="12.75">
      <c r="G275" s="10"/>
      <c r="H275" s="43"/>
      <c r="I275" s="43"/>
      <c r="J275" s="81"/>
      <c r="K275" s="81"/>
      <c r="L275" s="77"/>
      <c r="M275" s="77"/>
      <c r="N275" s="78"/>
      <c r="O275" s="78"/>
      <c r="P275" s="80"/>
      <c r="Q275" s="79"/>
      <c r="R275" s="80"/>
      <c r="S275" s="79"/>
      <c r="T275" s="80"/>
      <c r="U275" s="79"/>
      <c r="V275" s="81"/>
      <c r="W275" s="82"/>
      <c r="X275" s="82"/>
      <c r="Y275" s="79"/>
      <c r="AA275" s="13"/>
      <c r="AB275" s="30"/>
    </row>
    <row r="276" spans="7:28" s="9" customFormat="1" ht="12.75">
      <c r="G276" s="10"/>
      <c r="H276" s="43"/>
      <c r="I276" s="43"/>
      <c r="J276" s="81"/>
      <c r="K276" s="81"/>
      <c r="L276" s="77"/>
      <c r="M276" s="77"/>
      <c r="N276" s="78"/>
      <c r="O276" s="78"/>
      <c r="P276" s="80"/>
      <c r="Q276" s="79"/>
      <c r="R276" s="80"/>
      <c r="S276" s="79"/>
      <c r="T276" s="80"/>
      <c r="U276" s="79"/>
      <c r="V276" s="81"/>
      <c r="W276" s="82"/>
      <c r="X276" s="82"/>
      <c r="Y276" s="79"/>
      <c r="AA276" s="13"/>
      <c r="AB276" s="30"/>
    </row>
    <row r="277" spans="7:28" s="9" customFormat="1" ht="12.75">
      <c r="G277" s="10"/>
      <c r="H277" s="43"/>
      <c r="I277" s="43"/>
      <c r="J277" s="81"/>
      <c r="K277" s="81"/>
      <c r="L277" s="77"/>
      <c r="M277" s="77"/>
      <c r="N277" s="78"/>
      <c r="O277" s="78"/>
      <c r="P277" s="80"/>
      <c r="Q277" s="79"/>
      <c r="R277" s="80"/>
      <c r="S277" s="79"/>
      <c r="T277" s="80"/>
      <c r="U277" s="79"/>
      <c r="V277" s="81"/>
      <c r="W277" s="82"/>
      <c r="X277" s="82"/>
      <c r="Y277" s="79"/>
      <c r="AA277" s="13"/>
      <c r="AB277" s="30"/>
    </row>
    <row r="278" spans="7:28" s="9" customFormat="1" ht="12.75">
      <c r="G278" s="10"/>
      <c r="H278" s="43"/>
      <c r="I278" s="43"/>
      <c r="J278" s="81"/>
      <c r="K278" s="81"/>
      <c r="L278" s="77"/>
      <c r="M278" s="77"/>
      <c r="N278" s="78"/>
      <c r="O278" s="78"/>
      <c r="P278" s="80"/>
      <c r="Q278" s="79"/>
      <c r="R278" s="80"/>
      <c r="S278" s="79"/>
      <c r="T278" s="80"/>
      <c r="U278" s="79"/>
      <c r="V278" s="81"/>
      <c r="W278" s="82"/>
      <c r="X278" s="82"/>
      <c r="Y278" s="79"/>
      <c r="AA278" s="13"/>
      <c r="AB278" s="30"/>
    </row>
  </sheetData>
  <sheetProtection/>
  <mergeCells count="14">
    <mergeCell ref="F1:AB1"/>
    <mergeCell ref="E28:E29"/>
    <mergeCell ref="V2:Y2"/>
    <mergeCell ref="F2:F3"/>
    <mergeCell ref="G2:G3"/>
    <mergeCell ref="E4:E11"/>
    <mergeCell ref="E33:E34"/>
    <mergeCell ref="L2:O2"/>
    <mergeCell ref="Q2:U2"/>
    <mergeCell ref="Z2:AB2"/>
    <mergeCell ref="H3:J3"/>
    <mergeCell ref="H2:K2"/>
    <mergeCell ref="E12:E18"/>
    <mergeCell ref="E19:E27"/>
  </mergeCells>
  <printOptions/>
  <pageMargins left="0.25" right="0.25" top="0.75" bottom="0.75" header="0.3" footer="0.3"/>
  <pageSetup fitToHeight="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6" sqref="E36"/>
    </sheetView>
  </sheetViews>
  <sheetFormatPr defaultColWidth="9.140625" defaultRowHeight="12.75"/>
  <cols>
    <col min="1" max="1" width="7.8515625" style="19" customWidth="1"/>
    <col min="2" max="2" width="12.28125" style="20" customWidth="1"/>
    <col min="3" max="3" width="10.8515625" style="12" customWidth="1"/>
    <col min="4" max="4" width="8.57421875" style="13" customWidth="1"/>
    <col min="5" max="6" width="13.28125" style="41" customWidth="1"/>
    <col min="7" max="8" width="11.8515625" style="12" hidden="1" customWidth="1"/>
    <col min="9" max="10" width="7.421875" style="12" customWidth="1"/>
    <col min="11" max="12" width="9.57421875" style="23" customWidth="1"/>
    <col min="13" max="13" width="11.00390625" style="23" customWidth="1"/>
    <col min="14" max="16384" width="9.140625" style="38" customWidth="1"/>
  </cols>
  <sheetData>
    <row r="1" spans="1:13" ht="19.5">
      <c r="A1" s="106" t="s">
        <v>131</v>
      </c>
      <c r="B1" s="106"/>
      <c r="C1" s="110"/>
      <c r="D1" s="110"/>
      <c r="E1" s="110"/>
      <c r="F1" s="110"/>
      <c r="G1" s="111"/>
      <c r="H1" s="111"/>
      <c r="I1" s="111"/>
      <c r="J1" s="111"/>
      <c r="K1" s="111"/>
      <c r="L1" s="111"/>
      <c r="M1" s="111"/>
    </row>
    <row r="2" spans="1:13" ht="39.75" customHeight="1">
      <c r="A2" s="108" t="s">
        <v>122</v>
      </c>
      <c r="B2" s="108" t="s">
        <v>72</v>
      </c>
      <c r="C2" s="112" t="s">
        <v>73</v>
      </c>
      <c r="D2" s="113"/>
      <c r="E2" s="112" t="s">
        <v>77</v>
      </c>
      <c r="F2" s="112"/>
      <c r="G2" s="112" t="s">
        <v>75</v>
      </c>
      <c r="H2" s="112"/>
      <c r="I2" s="112"/>
      <c r="J2" s="112"/>
      <c r="K2" s="112" t="s">
        <v>78</v>
      </c>
      <c r="L2" s="112"/>
      <c r="M2" s="102"/>
    </row>
    <row r="3" spans="1:13" ht="89.25">
      <c r="A3" s="98"/>
      <c r="B3" s="98"/>
      <c r="C3" s="94" t="s">
        <v>129</v>
      </c>
      <c r="D3" s="95" t="s">
        <v>154</v>
      </c>
      <c r="E3" s="94" t="s">
        <v>74</v>
      </c>
      <c r="F3" s="95" t="s">
        <v>80</v>
      </c>
      <c r="G3" s="94" t="s">
        <v>76</v>
      </c>
      <c r="H3" s="94" t="s">
        <v>133</v>
      </c>
      <c r="I3" s="94" t="s">
        <v>155</v>
      </c>
      <c r="J3" s="95" t="s">
        <v>80</v>
      </c>
      <c r="K3" s="96" t="s">
        <v>136</v>
      </c>
      <c r="L3" s="95" t="s">
        <v>80</v>
      </c>
      <c r="M3" s="96" t="s">
        <v>127</v>
      </c>
    </row>
    <row r="4" spans="1:13" ht="30.75" customHeight="1">
      <c r="A4" s="10" t="s">
        <v>104</v>
      </c>
      <c r="B4" s="10" t="s">
        <v>93</v>
      </c>
      <c r="C4" s="12">
        <v>239</v>
      </c>
      <c r="D4" s="13">
        <v>0.40784982935153585</v>
      </c>
      <c r="E4" s="11">
        <v>14</v>
      </c>
      <c r="F4" s="27">
        <v>0.0118946474086661</v>
      </c>
      <c r="G4" s="12">
        <v>9</v>
      </c>
      <c r="H4" s="12">
        <v>0</v>
      </c>
      <c r="I4" s="12">
        <f>G4+H4</f>
        <v>9</v>
      </c>
      <c r="J4" s="13">
        <v>0.011612903225806452</v>
      </c>
      <c r="K4" s="23">
        <v>390.92</v>
      </c>
      <c r="L4" s="13">
        <v>0.011741317381096336</v>
      </c>
      <c r="M4" s="23">
        <f aca="true" t="shared" si="0" ref="M4:M30">K4/G4</f>
        <v>43.43555555555556</v>
      </c>
    </row>
    <row r="5" spans="1:13" ht="25.5">
      <c r="A5" s="9" t="s">
        <v>105</v>
      </c>
      <c r="B5" s="20" t="s">
        <v>92</v>
      </c>
      <c r="C5" s="12">
        <v>533</v>
      </c>
      <c r="D5" s="13">
        <v>0.3416666666666667</v>
      </c>
      <c r="E5" s="11">
        <v>47</v>
      </c>
      <c r="F5" s="27">
        <v>0.03993203058623619</v>
      </c>
      <c r="G5" s="12">
        <v>24</v>
      </c>
      <c r="H5" s="12">
        <v>0</v>
      </c>
      <c r="I5" s="12">
        <f aca="true" t="shared" si="1" ref="I5:I35">G5+H5</f>
        <v>24</v>
      </c>
      <c r="J5" s="13">
        <v>0.03096774193548387</v>
      </c>
      <c r="K5" s="23">
        <v>473.49</v>
      </c>
      <c r="L5" s="13">
        <v>0.014221314762036488</v>
      </c>
      <c r="M5" s="23">
        <f t="shared" si="0"/>
        <v>19.72875</v>
      </c>
    </row>
    <row r="6" spans="1:13" ht="14.25" customHeight="1">
      <c r="A6" s="9">
        <v>305</v>
      </c>
      <c r="B6" s="20" t="s">
        <v>49</v>
      </c>
      <c r="C6" s="12">
        <v>256</v>
      </c>
      <c r="D6" s="13">
        <v>0.2752688172043011</v>
      </c>
      <c r="E6" s="11">
        <v>12</v>
      </c>
      <c r="F6" s="27">
        <v>0.010195412064570943</v>
      </c>
      <c r="G6" s="12">
        <v>8</v>
      </c>
      <c r="H6" s="12">
        <v>0</v>
      </c>
      <c r="I6" s="12">
        <f t="shared" si="1"/>
        <v>8</v>
      </c>
      <c r="J6" s="13">
        <v>0.01032258064516129</v>
      </c>
      <c r="K6" s="23">
        <v>283.82</v>
      </c>
      <c r="L6" s="13">
        <v>0.008524559242563087</v>
      </c>
      <c r="M6" s="23">
        <f t="shared" si="0"/>
        <v>35.4775</v>
      </c>
    </row>
    <row r="7" spans="1:13" ht="41.25" customHeight="1">
      <c r="A7" s="20" t="s">
        <v>111</v>
      </c>
      <c r="B7" s="20" t="s">
        <v>94</v>
      </c>
      <c r="C7" s="12">
        <v>454</v>
      </c>
      <c r="D7" s="13">
        <v>0.3111720356408499</v>
      </c>
      <c r="E7" s="11">
        <v>27</v>
      </c>
      <c r="F7" s="27">
        <v>0.022939677145284623</v>
      </c>
      <c r="G7" s="12">
        <v>13</v>
      </c>
      <c r="H7" s="12">
        <v>0</v>
      </c>
      <c r="I7" s="12">
        <f t="shared" si="1"/>
        <v>13</v>
      </c>
      <c r="J7" s="13">
        <v>0.016774193548387096</v>
      </c>
      <c r="K7" s="23">
        <v>410.23</v>
      </c>
      <c r="L7" s="13">
        <v>0.012321294968912181</v>
      </c>
      <c r="M7" s="23">
        <f t="shared" si="0"/>
        <v>31.556153846153848</v>
      </c>
    </row>
    <row r="8" spans="1:13" ht="24.75" customHeight="1">
      <c r="A8" s="10" t="s">
        <v>112</v>
      </c>
      <c r="B8" s="10" t="s">
        <v>95</v>
      </c>
      <c r="C8" s="12">
        <v>729</v>
      </c>
      <c r="D8" s="13">
        <v>0.2182634730538922</v>
      </c>
      <c r="E8" s="11">
        <v>49</v>
      </c>
      <c r="F8" s="27">
        <v>0.041631265930331354</v>
      </c>
      <c r="G8" s="12">
        <v>33</v>
      </c>
      <c r="H8" s="12">
        <v>0</v>
      </c>
      <c r="I8" s="12">
        <f t="shared" si="1"/>
        <v>33</v>
      </c>
      <c r="J8" s="13">
        <v>0.04258064516129032</v>
      </c>
      <c r="K8" s="23">
        <v>1303.13</v>
      </c>
      <c r="L8" s="13">
        <v>0.039139626826020846</v>
      </c>
      <c r="M8" s="23">
        <f t="shared" si="0"/>
        <v>39.48878787878788</v>
      </c>
    </row>
    <row r="9" spans="1:13" ht="37.5" customHeight="1">
      <c r="A9" s="19" t="s">
        <v>113</v>
      </c>
      <c r="B9" s="20" t="s">
        <v>96</v>
      </c>
      <c r="C9" s="12">
        <v>218</v>
      </c>
      <c r="D9" s="13">
        <v>0.1960431654676259</v>
      </c>
      <c r="E9" s="11">
        <v>19</v>
      </c>
      <c r="F9" s="27">
        <v>0.016142735768903994</v>
      </c>
      <c r="G9" s="12">
        <v>13</v>
      </c>
      <c r="H9" s="12">
        <v>0</v>
      </c>
      <c r="I9" s="12">
        <f t="shared" si="1"/>
        <v>13</v>
      </c>
      <c r="J9" s="13">
        <v>0.016774193548387096</v>
      </c>
      <c r="K9" s="23">
        <v>473.25</v>
      </c>
      <c r="L9" s="13">
        <v>0.014214106340437533</v>
      </c>
      <c r="M9" s="23">
        <f t="shared" si="0"/>
        <v>36.40384615384615</v>
      </c>
    </row>
    <row r="10" spans="1:13" ht="33.75" customHeight="1">
      <c r="A10" s="10" t="s">
        <v>64</v>
      </c>
      <c r="B10" s="10" t="s">
        <v>97</v>
      </c>
      <c r="C10" s="12">
        <v>344</v>
      </c>
      <c r="D10" s="13">
        <v>0.3179297597042514</v>
      </c>
      <c r="E10" s="11">
        <v>22</v>
      </c>
      <c r="F10" s="27">
        <v>0.018691588785046728</v>
      </c>
      <c r="G10" s="12">
        <v>14</v>
      </c>
      <c r="H10" s="12">
        <v>2</v>
      </c>
      <c r="I10" s="12">
        <f t="shared" si="1"/>
        <v>16</v>
      </c>
      <c r="J10" s="13">
        <v>0.02064516129032258</v>
      </c>
      <c r="K10" s="23">
        <v>376.56</v>
      </c>
      <c r="L10" s="13">
        <v>0.011310013488758918</v>
      </c>
      <c r="M10" s="23">
        <f t="shared" si="0"/>
        <v>26.897142857142857</v>
      </c>
    </row>
    <row r="11" spans="1:13" ht="21" customHeight="1">
      <c r="A11" s="9" t="s">
        <v>114</v>
      </c>
      <c r="B11" s="10" t="s">
        <v>98</v>
      </c>
      <c r="C11" s="12">
        <v>407</v>
      </c>
      <c r="D11" s="13">
        <v>0.2192887931034483</v>
      </c>
      <c r="E11" s="11">
        <v>43</v>
      </c>
      <c r="F11" s="27">
        <v>0.03653355989804588</v>
      </c>
      <c r="G11" s="12">
        <v>21</v>
      </c>
      <c r="H11" s="12">
        <v>0</v>
      </c>
      <c r="I11" s="12">
        <f t="shared" si="1"/>
        <v>21</v>
      </c>
      <c r="J11" s="13">
        <v>0.027096774193548386</v>
      </c>
      <c r="K11" s="23">
        <v>792.02</v>
      </c>
      <c r="L11" s="13">
        <v>0.023788391978348304</v>
      </c>
      <c r="M11" s="23">
        <f t="shared" si="0"/>
        <v>37.71523809523809</v>
      </c>
    </row>
    <row r="12" spans="1:13" ht="24.75" customHeight="1">
      <c r="A12" s="9">
        <v>330</v>
      </c>
      <c r="B12" s="10" t="s">
        <v>50</v>
      </c>
      <c r="C12" s="12">
        <v>312</v>
      </c>
      <c r="D12" s="13">
        <v>0.1391614629794826</v>
      </c>
      <c r="E12" s="11">
        <v>40</v>
      </c>
      <c r="F12" s="27">
        <v>0.033984706881903144</v>
      </c>
      <c r="G12" s="12">
        <v>21</v>
      </c>
      <c r="H12" s="12">
        <v>0</v>
      </c>
      <c r="I12" s="12">
        <f t="shared" si="1"/>
        <v>21</v>
      </c>
      <c r="J12" s="13">
        <v>0.027096774193548386</v>
      </c>
      <c r="K12" s="23">
        <v>746.11</v>
      </c>
      <c r="L12" s="13">
        <v>0.022409480996648384</v>
      </c>
      <c r="M12" s="23">
        <f t="shared" si="0"/>
        <v>35.52904761904762</v>
      </c>
    </row>
    <row r="13" spans="1:13" ht="29.25" customHeight="1">
      <c r="A13" s="10" t="s">
        <v>115</v>
      </c>
      <c r="B13" s="20" t="s">
        <v>99</v>
      </c>
      <c r="C13" s="12">
        <v>688</v>
      </c>
      <c r="D13" s="13">
        <v>0.21473158551810237</v>
      </c>
      <c r="E13" s="11">
        <v>53</v>
      </c>
      <c r="F13" s="27">
        <v>0.045029736618521665</v>
      </c>
      <c r="G13" s="12">
        <v>31</v>
      </c>
      <c r="H13" s="12">
        <v>0</v>
      </c>
      <c r="I13" s="12">
        <f t="shared" si="1"/>
        <v>31</v>
      </c>
      <c r="J13" s="13">
        <v>0.04</v>
      </c>
      <c r="K13" s="23">
        <v>1291.07</v>
      </c>
      <c r="L13" s="13">
        <v>0.0387774036406734</v>
      </c>
      <c r="M13" s="23">
        <f t="shared" si="0"/>
        <v>41.64741935483871</v>
      </c>
    </row>
    <row r="14" spans="1:13" ht="25.5">
      <c r="A14" s="19" t="s">
        <v>116</v>
      </c>
      <c r="B14" s="20" t="s">
        <v>100</v>
      </c>
      <c r="C14" s="12">
        <v>84</v>
      </c>
      <c r="D14" s="13">
        <v>0.2906574394463668</v>
      </c>
      <c r="E14" s="11">
        <v>1</v>
      </c>
      <c r="F14" s="27">
        <v>0.0008496176720475786</v>
      </c>
      <c r="G14" s="12">
        <v>1</v>
      </c>
      <c r="H14" s="12">
        <v>0</v>
      </c>
      <c r="I14" s="12">
        <f t="shared" si="1"/>
        <v>1</v>
      </c>
      <c r="J14" s="13">
        <v>0.0012903225806451613</v>
      </c>
      <c r="K14" s="23">
        <v>24</v>
      </c>
      <c r="L14" s="13">
        <v>0.0007208421598954058</v>
      </c>
      <c r="M14" s="23">
        <f t="shared" si="0"/>
        <v>24</v>
      </c>
    </row>
    <row r="15" spans="1:13" ht="25.5">
      <c r="A15" s="19">
        <v>336</v>
      </c>
      <c r="B15" s="20" t="s">
        <v>51</v>
      </c>
      <c r="C15" s="12">
        <v>60</v>
      </c>
      <c r="D15" s="13">
        <v>0.18633540372670807</v>
      </c>
      <c r="E15" s="11">
        <v>4</v>
      </c>
      <c r="F15" s="27">
        <v>0.0033984706881903144</v>
      </c>
      <c r="G15" s="12">
        <v>4</v>
      </c>
      <c r="H15" s="12">
        <v>0</v>
      </c>
      <c r="I15" s="12">
        <f t="shared" si="1"/>
        <v>4</v>
      </c>
      <c r="J15" s="13">
        <v>0.005161290322580645</v>
      </c>
      <c r="K15" s="23">
        <v>110</v>
      </c>
      <c r="L15" s="13">
        <v>0.00330385989952061</v>
      </c>
      <c r="M15" s="23">
        <f t="shared" si="0"/>
        <v>27.5</v>
      </c>
    </row>
    <row r="16" spans="1:13" ht="38.25">
      <c r="A16" s="19">
        <v>337</v>
      </c>
      <c r="B16" s="10" t="s">
        <v>65</v>
      </c>
      <c r="C16" s="12">
        <v>60</v>
      </c>
      <c r="D16" s="13">
        <v>0.18404907975460122</v>
      </c>
      <c r="E16" s="11">
        <v>4</v>
      </c>
      <c r="F16" s="27">
        <v>0.0033984706881903144</v>
      </c>
      <c r="G16" s="12">
        <v>4</v>
      </c>
      <c r="H16" s="12">
        <v>0</v>
      </c>
      <c r="I16" s="12">
        <f t="shared" si="1"/>
        <v>4</v>
      </c>
      <c r="J16" s="13">
        <v>0.005161290322580645</v>
      </c>
      <c r="K16" s="23">
        <v>113.79</v>
      </c>
      <c r="L16" s="13">
        <v>0.003417692890604093</v>
      </c>
      <c r="M16" s="23">
        <f t="shared" si="0"/>
        <v>28.4475</v>
      </c>
    </row>
    <row r="17" spans="1:13" ht="12.75">
      <c r="A17" s="19">
        <v>338</v>
      </c>
      <c r="B17" s="20" t="s">
        <v>52</v>
      </c>
      <c r="C17" s="12">
        <v>702</v>
      </c>
      <c r="D17" s="13">
        <v>0.21527138914443422</v>
      </c>
      <c r="E17" s="11">
        <v>52</v>
      </c>
      <c r="F17" s="27">
        <v>0.044180118946474084</v>
      </c>
      <c r="G17" s="12">
        <v>22</v>
      </c>
      <c r="H17" s="12">
        <v>0</v>
      </c>
      <c r="I17" s="12">
        <f t="shared" si="1"/>
        <v>22</v>
      </c>
      <c r="J17" s="13">
        <v>0.02838709677419355</v>
      </c>
      <c r="K17" s="23">
        <v>1285.82</v>
      </c>
      <c r="L17" s="13">
        <v>0.03861971941819628</v>
      </c>
      <c r="M17" s="23">
        <f t="shared" si="0"/>
        <v>58.446363636363635</v>
      </c>
    </row>
    <row r="18" spans="1:13" ht="25.5">
      <c r="A18" s="9">
        <v>339</v>
      </c>
      <c r="B18" s="20" t="s">
        <v>85</v>
      </c>
      <c r="C18" s="12">
        <v>67</v>
      </c>
      <c r="D18" s="13">
        <v>0.1700507614213198</v>
      </c>
      <c r="E18" s="11">
        <v>8</v>
      </c>
      <c r="F18" s="27">
        <v>0.006796941376380629</v>
      </c>
      <c r="G18" s="12">
        <v>3</v>
      </c>
      <c r="H18" s="12">
        <v>0</v>
      </c>
      <c r="I18" s="12">
        <f t="shared" si="1"/>
        <v>3</v>
      </c>
      <c r="J18" s="13">
        <v>0.003870967741935484</v>
      </c>
      <c r="K18" s="23">
        <v>84.93</v>
      </c>
      <c r="L18" s="13">
        <v>0.0025508801933298675</v>
      </c>
      <c r="M18" s="23">
        <f t="shared" si="0"/>
        <v>28.310000000000002</v>
      </c>
    </row>
    <row r="19" spans="1:13" ht="12.75">
      <c r="A19" s="9">
        <v>340</v>
      </c>
      <c r="B19" s="10" t="s">
        <v>55</v>
      </c>
      <c r="C19" s="12">
        <v>695</v>
      </c>
      <c r="D19" s="13">
        <v>0.19789293849658315</v>
      </c>
      <c r="E19" s="11">
        <v>59</v>
      </c>
      <c r="F19" s="27">
        <v>0.05012744265080714</v>
      </c>
      <c r="G19" s="12">
        <v>40</v>
      </c>
      <c r="H19" s="12">
        <v>1</v>
      </c>
      <c r="I19" s="12">
        <f t="shared" si="1"/>
        <v>41</v>
      </c>
      <c r="J19" s="13">
        <v>0.05290322580645161</v>
      </c>
      <c r="K19" s="23">
        <v>1842.46</v>
      </c>
      <c r="L19" s="13">
        <v>0.05533845191337039</v>
      </c>
      <c r="M19" s="23">
        <f t="shared" si="0"/>
        <v>46.0615</v>
      </c>
    </row>
    <row r="20" spans="1:13" ht="25.5">
      <c r="A20" s="19">
        <v>341</v>
      </c>
      <c r="B20" s="20" t="s">
        <v>86</v>
      </c>
      <c r="C20" s="12">
        <v>459</v>
      </c>
      <c r="D20" s="13">
        <v>0.2093978102189781</v>
      </c>
      <c r="E20" s="11">
        <v>34</v>
      </c>
      <c r="F20" s="27">
        <v>0.02888700084961767</v>
      </c>
      <c r="G20" s="12">
        <v>29</v>
      </c>
      <c r="H20" s="12">
        <v>0</v>
      </c>
      <c r="I20" s="12">
        <f t="shared" si="1"/>
        <v>29</v>
      </c>
      <c r="J20" s="13">
        <v>0.03741935483870968</v>
      </c>
      <c r="K20" s="23">
        <v>1911.85</v>
      </c>
      <c r="L20" s="13">
        <v>0.05742258680816798</v>
      </c>
      <c r="M20" s="23">
        <f t="shared" si="0"/>
        <v>65.92586206896551</v>
      </c>
    </row>
    <row r="21" spans="1:13" ht="29.25" customHeight="1">
      <c r="A21" s="10">
        <v>342</v>
      </c>
      <c r="B21" s="20" t="s">
        <v>87</v>
      </c>
      <c r="C21" s="12">
        <v>1857</v>
      </c>
      <c r="D21" s="13">
        <v>0.32385769096616673</v>
      </c>
      <c r="E21" s="11">
        <v>132</v>
      </c>
      <c r="F21" s="27">
        <v>0.11214953271028037</v>
      </c>
      <c r="G21" s="12">
        <v>85</v>
      </c>
      <c r="H21" s="12">
        <v>1</v>
      </c>
      <c r="I21" s="12">
        <f t="shared" si="1"/>
        <v>86</v>
      </c>
      <c r="J21" s="13">
        <v>0.11096774193548387</v>
      </c>
      <c r="K21" s="23">
        <v>3499.92</v>
      </c>
      <c r="L21" s="13">
        <v>0.10512041217754703</v>
      </c>
      <c r="M21" s="23">
        <f t="shared" si="0"/>
        <v>41.17552941176471</v>
      </c>
    </row>
    <row r="22" spans="1:13" ht="21.75" customHeight="1">
      <c r="A22" s="19">
        <v>343</v>
      </c>
      <c r="B22" s="20" t="s">
        <v>88</v>
      </c>
      <c r="C22" s="12">
        <v>631</v>
      </c>
      <c r="D22" s="13">
        <v>0.2447633824670287</v>
      </c>
      <c r="E22" s="11">
        <v>40</v>
      </c>
      <c r="F22" s="27">
        <v>0.033984706881903144</v>
      </c>
      <c r="G22" s="12">
        <v>27</v>
      </c>
      <c r="H22" s="12">
        <v>3</v>
      </c>
      <c r="I22" s="12">
        <f t="shared" si="1"/>
        <v>30</v>
      </c>
      <c r="J22" s="13">
        <v>0.03870967741935484</v>
      </c>
      <c r="K22" s="23">
        <v>911.69</v>
      </c>
      <c r="L22" s="13">
        <v>0.027382691198126773</v>
      </c>
      <c r="M22" s="23">
        <f t="shared" si="0"/>
        <v>33.7662962962963</v>
      </c>
    </row>
    <row r="23" spans="1:13" ht="15" customHeight="1">
      <c r="A23" s="19">
        <v>344</v>
      </c>
      <c r="B23" s="20" t="s">
        <v>101</v>
      </c>
      <c r="C23" s="12">
        <v>1233</v>
      </c>
      <c r="D23" s="13">
        <v>0.37880184331797234</v>
      </c>
      <c r="E23" s="11">
        <v>81</v>
      </c>
      <c r="F23" s="27">
        <v>0.06881903143585387</v>
      </c>
      <c r="G23" s="12">
        <v>70</v>
      </c>
      <c r="H23" s="12">
        <v>1</v>
      </c>
      <c r="I23" s="12">
        <f t="shared" si="1"/>
        <v>71</v>
      </c>
      <c r="J23" s="13">
        <v>0.09161290322580645</v>
      </c>
      <c r="K23" s="23">
        <v>3162.52</v>
      </c>
      <c r="L23" s="13">
        <v>0.09498657281301745</v>
      </c>
      <c r="M23" s="23">
        <f t="shared" si="0"/>
        <v>45.17885714285714</v>
      </c>
    </row>
    <row r="24" spans="1:13" ht="25.5">
      <c r="A24" s="19">
        <v>345</v>
      </c>
      <c r="B24" s="20" t="s">
        <v>56</v>
      </c>
      <c r="C24" s="12">
        <v>2357</v>
      </c>
      <c r="D24" s="13">
        <v>0.3507440476190476</v>
      </c>
      <c r="E24" s="11">
        <v>135</v>
      </c>
      <c r="F24" s="27">
        <v>0.11469838572642312</v>
      </c>
      <c r="G24" s="12">
        <v>88</v>
      </c>
      <c r="H24" s="12">
        <v>2</v>
      </c>
      <c r="I24" s="12">
        <f t="shared" si="1"/>
        <v>90</v>
      </c>
      <c r="J24" s="13">
        <v>0.11612903225806452</v>
      </c>
      <c r="K24" s="23">
        <v>3811.5</v>
      </c>
      <c r="L24" s="13">
        <v>0.11447874551838913</v>
      </c>
      <c r="M24" s="23">
        <f t="shared" si="0"/>
        <v>43.3125</v>
      </c>
    </row>
    <row r="25" spans="1:13" ht="25.5">
      <c r="A25" s="19">
        <v>346</v>
      </c>
      <c r="B25" s="20" t="s">
        <v>57</v>
      </c>
      <c r="C25" s="12">
        <v>2681</v>
      </c>
      <c r="D25" s="13">
        <v>0.3027667984189723</v>
      </c>
      <c r="E25" s="11">
        <v>126</v>
      </c>
      <c r="F25" s="27">
        <v>0.1070518266779949</v>
      </c>
      <c r="G25" s="12">
        <v>103</v>
      </c>
      <c r="H25" s="12">
        <v>0</v>
      </c>
      <c r="I25" s="12">
        <f t="shared" si="1"/>
        <v>103</v>
      </c>
      <c r="J25" s="13">
        <v>0.1329032258064516</v>
      </c>
      <c r="K25" s="23">
        <v>5222.12</v>
      </c>
      <c r="L25" s="13">
        <v>0.1568468441680415</v>
      </c>
      <c r="M25" s="23">
        <f t="shared" si="0"/>
        <v>50.70019417475728</v>
      </c>
    </row>
    <row r="26" spans="1:13" ht="28.5" customHeight="1">
      <c r="A26" s="19">
        <v>347</v>
      </c>
      <c r="B26" s="20" t="s">
        <v>89</v>
      </c>
      <c r="C26" s="12">
        <v>740</v>
      </c>
      <c r="D26" s="13">
        <v>0.2947033054559936</v>
      </c>
      <c r="E26" s="11">
        <v>53</v>
      </c>
      <c r="F26" s="27">
        <v>0.045029736618521665</v>
      </c>
      <c r="G26" s="12">
        <v>39</v>
      </c>
      <c r="H26" s="12">
        <v>0</v>
      </c>
      <c r="I26" s="12">
        <f t="shared" si="1"/>
        <v>39</v>
      </c>
      <c r="J26" s="13">
        <v>0.05032258064516129</v>
      </c>
      <c r="K26" s="23">
        <v>2366.79</v>
      </c>
      <c r="L26" s="13">
        <v>0.07108675065078532</v>
      </c>
      <c r="M26" s="23">
        <f t="shared" si="0"/>
        <v>60.68692307692307</v>
      </c>
    </row>
    <row r="27" spans="1:13" ht="42" customHeight="1">
      <c r="A27" s="10" t="s">
        <v>33</v>
      </c>
      <c r="B27" s="20" t="s">
        <v>102</v>
      </c>
      <c r="C27" s="12">
        <v>108</v>
      </c>
      <c r="D27" s="13">
        <v>0.14496644295302014</v>
      </c>
      <c r="E27" s="11">
        <v>13</v>
      </c>
      <c r="F27" s="27">
        <v>0.011045029736618521</v>
      </c>
      <c r="G27" s="12">
        <v>11</v>
      </c>
      <c r="H27" s="12">
        <v>0</v>
      </c>
      <c r="I27" s="12">
        <f t="shared" si="1"/>
        <v>11</v>
      </c>
      <c r="J27" s="13">
        <v>0.014193548387096775</v>
      </c>
      <c r="K27" s="23">
        <v>394.63</v>
      </c>
      <c r="L27" s="13">
        <v>0.011852747564980167</v>
      </c>
      <c r="M27" s="23">
        <f t="shared" si="0"/>
        <v>35.875454545454545</v>
      </c>
    </row>
    <row r="28" spans="1:13" ht="38.25">
      <c r="A28" s="9" t="s">
        <v>117</v>
      </c>
      <c r="B28" s="10" t="s">
        <v>90</v>
      </c>
      <c r="C28" s="12">
        <v>130</v>
      </c>
      <c r="D28" s="13">
        <v>0.23381294964028776</v>
      </c>
      <c r="E28" s="11">
        <v>12</v>
      </c>
      <c r="F28" s="27">
        <v>0.010195412064570943</v>
      </c>
      <c r="G28" s="12">
        <v>7</v>
      </c>
      <c r="H28" s="12">
        <v>0</v>
      </c>
      <c r="I28" s="12">
        <f t="shared" si="1"/>
        <v>7</v>
      </c>
      <c r="J28" s="13">
        <v>0.00903225806451613</v>
      </c>
      <c r="K28" s="23">
        <v>472.15</v>
      </c>
      <c r="L28" s="13">
        <v>0.014181067741442326</v>
      </c>
      <c r="M28" s="23">
        <f t="shared" si="0"/>
        <v>67.45</v>
      </c>
    </row>
    <row r="29" spans="1:13" ht="25.5">
      <c r="A29" s="19" t="s">
        <v>118</v>
      </c>
      <c r="B29" s="20" t="s">
        <v>91</v>
      </c>
      <c r="C29" s="12">
        <v>78</v>
      </c>
      <c r="D29" s="13">
        <v>0.10803324099722991</v>
      </c>
      <c r="E29" s="11">
        <v>7</v>
      </c>
      <c r="F29" s="27">
        <v>0.00594732370433305</v>
      </c>
      <c r="G29" s="12">
        <v>5</v>
      </c>
      <c r="H29" s="12">
        <v>0</v>
      </c>
      <c r="I29" s="12">
        <f t="shared" si="1"/>
        <v>5</v>
      </c>
      <c r="J29" s="13">
        <v>0.0064516129032258064</v>
      </c>
      <c r="K29" s="23">
        <v>142.89</v>
      </c>
      <c r="L29" s="13">
        <v>0.004291714009477272</v>
      </c>
      <c r="M29" s="23">
        <f t="shared" si="0"/>
        <v>28.577999999999996</v>
      </c>
    </row>
    <row r="30" spans="1:13" ht="38.25">
      <c r="A30" s="19" t="s">
        <v>119</v>
      </c>
      <c r="B30" s="20" t="s">
        <v>103</v>
      </c>
      <c r="C30" s="12">
        <v>504</v>
      </c>
      <c r="D30" s="13">
        <v>0.39191290824261277</v>
      </c>
      <c r="E30" s="11">
        <v>16</v>
      </c>
      <c r="F30" s="27">
        <v>0.013593882752761258</v>
      </c>
      <c r="G30" s="12">
        <v>7</v>
      </c>
      <c r="H30" s="12">
        <v>0</v>
      </c>
      <c r="I30" s="12">
        <f t="shared" si="1"/>
        <v>7</v>
      </c>
      <c r="J30" s="13">
        <v>0.00903225806451613</v>
      </c>
      <c r="K30" s="23">
        <v>210.42</v>
      </c>
      <c r="L30" s="13">
        <v>0.00631998363688297</v>
      </c>
      <c r="M30" s="23">
        <f t="shared" si="0"/>
        <v>30.06</v>
      </c>
    </row>
    <row r="31" spans="1:13" ht="25.5">
      <c r="A31" s="10">
        <v>368</v>
      </c>
      <c r="B31" s="20" t="s">
        <v>59</v>
      </c>
      <c r="C31" s="12">
        <v>17</v>
      </c>
      <c r="D31" s="13">
        <v>0.1297709923664122</v>
      </c>
      <c r="E31" s="11">
        <v>3</v>
      </c>
      <c r="F31" s="27">
        <v>0.002548853016142736</v>
      </c>
      <c r="G31" s="12">
        <v>0</v>
      </c>
      <c r="H31" s="12">
        <v>0</v>
      </c>
      <c r="I31" s="12">
        <f t="shared" si="1"/>
        <v>0</v>
      </c>
      <c r="J31" s="13">
        <v>0</v>
      </c>
      <c r="K31" s="23">
        <v>0</v>
      </c>
      <c r="L31" s="13">
        <v>0</v>
      </c>
      <c r="M31" s="23">
        <v>0</v>
      </c>
    </row>
    <row r="32" spans="1:13" ht="51">
      <c r="A32" s="9" t="s">
        <v>120</v>
      </c>
      <c r="B32" s="20" t="s">
        <v>60</v>
      </c>
      <c r="C32" s="12">
        <v>117</v>
      </c>
      <c r="D32" s="13">
        <v>0.13541666666666666</v>
      </c>
      <c r="E32" s="11">
        <v>10</v>
      </c>
      <c r="F32" s="27">
        <v>0.008496176720475786</v>
      </c>
      <c r="G32" s="12">
        <v>5</v>
      </c>
      <c r="H32" s="12">
        <v>0</v>
      </c>
      <c r="I32" s="12">
        <f t="shared" si="1"/>
        <v>5</v>
      </c>
      <c r="J32" s="13">
        <v>0.0064516129032258064</v>
      </c>
      <c r="K32" s="23">
        <v>148.08</v>
      </c>
      <c r="L32" s="13">
        <v>0.004447596126554655</v>
      </c>
      <c r="M32" s="23">
        <f>K32/G32</f>
        <v>29.616000000000003</v>
      </c>
    </row>
    <row r="33" spans="1:13" ht="12.75">
      <c r="A33" s="10">
        <v>657</v>
      </c>
      <c r="B33" s="20" t="s">
        <v>61</v>
      </c>
      <c r="C33" s="12">
        <v>104</v>
      </c>
      <c r="D33" s="13">
        <v>0.24299065420560748</v>
      </c>
      <c r="E33" s="11">
        <v>11</v>
      </c>
      <c r="F33" s="27">
        <v>0.009345794392523364</v>
      </c>
      <c r="G33" s="12">
        <v>2</v>
      </c>
      <c r="H33" s="12">
        <v>0</v>
      </c>
      <c r="I33" s="12">
        <f t="shared" si="1"/>
        <v>2</v>
      </c>
      <c r="J33" s="13">
        <v>0.0025806451612903226</v>
      </c>
      <c r="K33" s="23">
        <v>98</v>
      </c>
      <c r="L33" s="13">
        <v>0.002943438819572907</v>
      </c>
      <c r="M33" s="23">
        <f>K33/G33</f>
        <v>49</v>
      </c>
    </row>
    <row r="34" spans="1:13" ht="25.5">
      <c r="A34" s="9">
        <v>658</v>
      </c>
      <c r="B34" s="20" t="s">
        <v>62</v>
      </c>
      <c r="C34" s="12">
        <v>1133</v>
      </c>
      <c r="D34" s="13">
        <v>0.39028591112642097</v>
      </c>
      <c r="E34" s="11">
        <v>50</v>
      </c>
      <c r="F34" s="27">
        <v>0.04248088360237893</v>
      </c>
      <c r="G34" s="12">
        <v>26</v>
      </c>
      <c r="H34" s="12">
        <v>0</v>
      </c>
      <c r="I34" s="12">
        <f t="shared" si="1"/>
        <v>26</v>
      </c>
      <c r="J34" s="13">
        <v>0.03354838709677419</v>
      </c>
      <c r="K34" s="23">
        <v>940.23</v>
      </c>
      <c r="L34" s="13">
        <v>0.028239892666602394</v>
      </c>
      <c r="M34" s="23">
        <f>K34/G34</f>
        <v>36.16269230769231</v>
      </c>
    </row>
    <row r="35" spans="1:13" ht="12.75">
      <c r="A35" s="10">
        <v>659</v>
      </c>
      <c r="B35" s="20" t="s">
        <v>84</v>
      </c>
      <c r="C35" s="12">
        <v>24</v>
      </c>
      <c r="D35" s="13">
        <v>0.34285714285714286</v>
      </c>
      <c r="E35" s="11">
        <v>0</v>
      </c>
      <c r="F35" s="27">
        <v>0</v>
      </c>
      <c r="G35" s="12">
        <v>0</v>
      </c>
      <c r="H35" s="12">
        <v>0</v>
      </c>
      <c r="I35" s="12">
        <f t="shared" si="1"/>
        <v>0</v>
      </c>
      <c r="J35" s="13">
        <v>0</v>
      </c>
      <c r="K35" s="23">
        <v>0</v>
      </c>
      <c r="L35" s="13">
        <v>0</v>
      </c>
      <c r="M35" s="23">
        <v>0</v>
      </c>
    </row>
    <row r="36" spans="1:10" ht="12.75">
      <c r="A36" s="9"/>
      <c r="B36" s="10"/>
      <c r="E36" s="24"/>
      <c r="F36" s="24"/>
      <c r="G36" s="83">
        <f>SUM(G4:G35)</f>
        <v>765</v>
      </c>
      <c r="H36" s="83"/>
      <c r="I36" s="83"/>
      <c r="J36" s="83"/>
    </row>
    <row r="37" spans="1:6" ht="12.75">
      <c r="A37" s="9"/>
      <c r="B37" s="10"/>
      <c r="E37" s="24"/>
      <c r="F37" s="24"/>
    </row>
    <row r="38" spans="1:6" ht="12.75">
      <c r="A38" s="9"/>
      <c r="B38" s="10"/>
      <c r="E38" s="24"/>
      <c r="F38" s="24"/>
    </row>
    <row r="39" spans="1:6" ht="12.75">
      <c r="A39" s="9"/>
      <c r="B39" s="10"/>
      <c r="E39" s="24"/>
      <c r="F39" s="24"/>
    </row>
    <row r="40" spans="1:6" ht="12.75">
      <c r="A40" s="9"/>
      <c r="B40" s="10"/>
      <c r="E40" s="24"/>
      <c r="F40" s="24"/>
    </row>
    <row r="41" spans="1:6" ht="12.75">
      <c r="A41" s="9"/>
      <c r="B41" s="10"/>
      <c r="E41" s="24"/>
      <c r="F41" s="24"/>
    </row>
    <row r="42" spans="1:6" ht="12.75">
      <c r="A42" s="9"/>
      <c r="B42" s="10"/>
      <c r="E42" s="24"/>
      <c r="F42" s="24"/>
    </row>
    <row r="43" spans="1:6" ht="12.75">
      <c r="A43" s="9"/>
      <c r="B43" s="10"/>
      <c r="E43" s="24"/>
      <c r="F43" s="24"/>
    </row>
    <row r="44" spans="1:6" ht="12.75">
      <c r="A44" s="9"/>
      <c r="B44" s="10"/>
      <c r="E44" s="24"/>
      <c r="F44" s="24"/>
    </row>
    <row r="45" spans="1:6" ht="12.75">
      <c r="A45" s="9"/>
      <c r="B45" s="10"/>
      <c r="E45" s="24"/>
      <c r="F45" s="24"/>
    </row>
    <row r="46" spans="1:6" ht="12.75">
      <c r="A46" s="9"/>
      <c r="B46" s="10"/>
      <c r="E46" s="24"/>
      <c r="F46" s="24"/>
    </row>
    <row r="47" spans="1:6" ht="12.75">
      <c r="A47" s="9"/>
      <c r="B47" s="10"/>
      <c r="E47" s="24"/>
      <c r="F47" s="24"/>
    </row>
    <row r="48" spans="1:6" ht="12.75">
      <c r="A48" s="9"/>
      <c r="B48" s="10"/>
      <c r="E48" s="24"/>
      <c r="F48" s="24"/>
    </row>
    <row r="49" spans="1:6" ht="12.75">
      <c r="A49" s="9"/>
      <c r="B49" s="10"/>
      <c r="E49" s="24"/>
      <c r="F49" s="24"/>
    </row>
    <row r="50" spans="1:6" ht="12.75">
      <c r="A50" s="9"/>
      <c r="B50" s="10"/>
      <c r="E50" s="24"/>
      <c r="F50" s="24"/>
    </row>
    <row r="51" spans="1:6" ht="12.75">
      <c r="A51" s="9"/>
      <c r="B51" s="10"/>
      <c r="E51" s="24"/>
      <c r="F51" s="24"/>
    </row>
    <row r="52" spans="1:6" ht="12.75">
      <c r="A52" s="9"/>
      <c r="B52" s="10"/>
      <c r="E52" s="24"/>
      <c r="F52" s="24"/>
    </row>
    <row r="53" spans="1:6" ht="12.75">
      <c r="A53" s="9"/>
      <c r="B53" s="10"/>
      <c r="E53" s="24"/>
      <c r="F53" s="24"/>
    </row>
    <row r="54" spans="1:6" ht="12.75">
      <c r="A54" s="9"/>
      <c r="B54" s="10"/>
      <c r="E54" s="24"/>
      <c r="F54" s="24"/>
    </row>
    <row r="55" spans="1:6" ht="12.75">
      <c r="A55" s="9"/>
      <c r="B55" s="10"/>
      <c r="E55" s="24"/>
      <c r="F55" s="24"/>
    </row>
    <row r="56" spans="1:6" ht="12.75">
      <c r="A56" s="9"/>
      <c r="B56" s="10"/>
      <c r="E56" s="24"/>
      <c r="F56" s="24"/>
    </row>
    <row r="57" spans="1:6" ht="12.75">
      <c r="A57" s="9"/>
      <c r="B57" s="10"/>
      <c r="E57" s="24"/>
      <c r="F57" s="24"/>
    </row>
    <row r="58" spans="1:6" ht="12.75">
      <c r="A58" s="9"/>
      <c r="B58" s="10"/>
      <c r="E58" s="24"/>
      <c r="F58" s="24"/>
    </row>
    <row r="59" spans="1:6" ht="12.75">
      <c r="A59" s="9"/>
      <c r="B59" s="10"/>
      <c r="E59" s="24"/>
      <c r="F59" s="24"/>
    </row>
    <row r="60" spans="1:6" ht="12.75">
      <c r="A60" s="9"/>
      <c r="B60" s="10"/>
      <c r="E60" s="24"/>
      <c r="F60" s="24"/>
    </row>
    <row r="61" spans="1:6" ht="12.75">
      <c r="A61" s="9"/>
      <c r="B61" s="10"/>
      <c r="E61" s="24"/>
      <c r="F61" s="24"/>
    </row>
    <row r="62" spans="1:6" ht="12.75">
      <c r="A62" s="9"/>
      <c r="B62" s="10"/>
      <c r="E62" s="24"/>
      <c r="F62" s="24"/>
    </row>
    <row r="63" spans="1:6" ht="12.75">
      <c r="A63" s="9"/>
      <c r="B63" s="10"/>
      <c r="E63" s="24"/>
      <c r="F63" s="24"/>
    </row>
    <row r="64" spans="1:6" ht="12.75">
      <c r="A64" s="9"/>
      <c r="B64" s="10"/>
      <c r="E64" s="24"/>
      <c r="F64" s="24"/>
    </row>
    <row r="65" spans="1:6" ht="12.75">
      <c r="A65" s="9"/>
      <c r="B65" s="10"/>
      <c r="E65" s="24"/>
      <c r="F65" s="24"/>
    </row>
    <row r="66" spans="1:6" ht="12.75">
      <c r="A66" s="9"/>
      <c r="B66" s="10"/>
      <c r="E66" s="24"/>
      <c r="F66" s="24"/>
    </row>
    <row r="67" spans="1:6" ht="12.75">
      <c r="A67" s="9"/>
      <c r="B67" s="10"/>
      <c r="E67" s="24"/>
      <c r="F67" s="24"/>
    </row>
    <row r="68" spans="1:6" ht="12.75">
      <c r="A68" s="9"/>
      <c r="B68" s="10"/>
      <c r="E68" s="24"/>
      <c r="F68" s="24"/>
    </row>
    <row r="69" spans="1:6" ht="12.75">
      <c r="A69" s="9"/>
      <c r="B69" s="10"/>
      <c r="E69" s="24"/>
      <c r="F69" s="24"/>
    </row>
    <row r="70" spans="1:6" ht="12.75">
      <c r="A70" s="9"/>
      <c r="B70" s="10"/>
      <c r="E70" s="24"/>
      <c r="F70" s="24"/>
    </row>
    <row r="71" spans="1:6" ht="12.75">
      <c r="A71" s="9"/>
      <c r="B71" s="10"/>
      <c r="E71" s="24"/>
      <c r="F71" s="24"/>
    </row>
    <row r="72" spans="1:6" ht="12.75">
      <c r="A72" s="9"/>
      <c r="B72" s="10"/>
      <c r="E72" s="24"/>
      <c r="F72" s="24"/>
    </row>
    <row r="73" spans="1:6" ht="12.75">
      <c r="A73" s="9"/>
      <c r="B73" s="10"/>
      <c r="E73" s="24"/>
      <c r="F73" s="24"/>
    </row>
    <row r="74" spans="1:6" ht="12.75">
      <c r="A74" s="9"/>
      <c r="B74" s="10"/>
      <c r="E74" s="24"/>
      <c r="F74" s="24"/>
    </row>
    <row r="75" spans="1:6" ht="12.75">
      <c r="A75" s="9"/>
      <c r="B75" s="10"/>
      <c r="E75" s="24"/>
      <c r="F75" s="24"/>
    </row>
    <row r="76" spans="1:6" ht="12.75">
      <c r="A76" s="9"/>
      <c r="B76" s="10"/>
      <c r="E76" s="24"/>
      <c r="F76" s="24"/>
    </row>
    <row r="77" spans="1:6" ht="12.75">
      <c r="A77" s="9"/>
      <c r="B77" s="10"/>
      <c r="E77" s="24"/>
      <c r="F77" s="24"/>
    </row>
    <row r="78" spans="1:6" ht="12.75">
      <c r="A78" s="9"/>
      <c r="B78" s="10"/>
      <c r="E78" s="24"/>
      <c r="F78" s="24"/>
    </row>
    <row r="79" spans="1:6" ht="12.75">
      <c r="A79" s="9"/>
      <c r="B79" s="10"/>
      <c r="E79" s="24"/>
      <c r="F79" s="24"/>
    </row>
    <row r="80" spans="1:6" ht="12.75">
      <c r="A80" s="9"/>
      <c r="B80" s="10"/>
      <c r="E80" s="24"/>
      <c r="F80" s="24"/>
    </row>
    <row r="81" spans="1:6" ht="12.75">
      <c r="A81" s="9"/>
      <c r="B81" s="10"/>
      <c r="E81" s="24"/>
      <c r="F81" s="24"/>
    </row>
    <row r="82" spans="1:6" ht="12.75">
      <c r="A82" s="9"/>
      <c r="B82" s="10"/>
      <c r="E82" s="24"/>
      <c r="F82" s="24"/>
    </row>
    <row r="83" spans="1:6" ht="12.75">
      <c r="A83" s="9"/>
      <c r="B83" s="10"/>
      <c r="E83" s="24"/>
      <c r="F83" s="24"/>
    </row>
    <row r="84" spans="1:6" ht="12.75">
      <c r="A84" s="9"/>
      <c r="B84" s="10"/>
      <c r="E84" s="24"/>
      <c r="F84" s="24"/>
    </row>
    <row r="85" spans="1:6" ht="12.75">
      <c r="A85" s="9"/>
      <c r="B85" s="10"/>
      <c r="E85" s="24"/>
      <c r="F85" s="24"/>
    </row>
    <row r="86" spans="1:6" ht="12.75">
      <c r="A86" s="9"/>
      <c r="B86" s="10"/>
      <c r="E86" s="24"/>
      <c r="F86" s="24"/>
    </row>
    <row r="87" spans="1:6" ht="12.75">
      <c r="A87" s="9"/>
      <c r="B87" s="10"/>
      <c r="E87" s="24"/>
      <c r="F87" s="24"/>
    </row>
    <row r="88" spans="1:6" ht="12.75">
      <c r="A88" s="9"/>
      <c r="B88" s="10"/>
      <c r="E88" s="24"/>
      <c r="F88" s="24"/>
    </row>
    <row r="89" spans="1:6" ht="12.75">
      <c r="A89" s="9"/>
      <c r="B89" s="10"/>
      <c r="E89" s="24"/>
      <c r="F89" s="24"/>
    </row>
    <row r="90" spans="1:6" ht="12.75">
      <c r="A90" s="9"/>
      <c r="B90" s="10"/>
      <c r="E90" s="24"/>
      <c r="F90" s="24"/>
    </row>
    <row r="91" spans="1:6" ht="12.75">
      <c r="A91" s="9"/>
      <c r="B91" s="10"/>
      <c r="E91" s="24"/>
      <c r="F91" s="24"/>
    </row>
    <row r="92" spans="1:6" ht="12.75">
      <c r="A92" s="9"/>
      <c r="B92" s="10"/>
      <c r="E92" s="24"/>
      <c r="F92" s="24"/>
    </row>
    <row r="93" spans="1:6" ht="12.75">
      <c r="A93" s="9"/>
      <c r="B93" s="10"/>
      <c r="E93" s="24"/>
      <c r="F93" s="24"/>
    </row>
    <row r="94" spans="1:6" ht="12.75">
      <c r="A94" s="9"/>
      <c r="B94" s="10"/>
      <c r="E94" s="24"/>
      <c r="F94" s="24"/>
    </row>
    <row r="95" spans="1:6" ht="12.75">
      <c r="A95" s="9"/>
      <c r="B95" s="10"/>
      <c r="E95" s="24"/>
      <c r="F95" s="24"/>
    </row>
    <row r="96" spans="1:6" ht="12.75">
      <c r="A96" s="9"/>
      <c r="B96" s="10"/>
      <c r="E96" s="24"/>
      <c r="F96" s="24"/>
    </row>
    <row r="97" spans="1:6" ht="12.75">
      <c r="A97" s="9"/>
      <c r="B97" s="10"/>
      <c r="E97" s="24"/>
      <c r="F97" s="24"/>
    </row>
    <row r="98" spans="1:6" ht="12.75">
      <c r="A98" s="9"/>
      <c r="B98" s="10"/>
      <c r="E98" s="24"/>
      <c r="F98" s="24"/>
    </row>
    <row r="99" spans="1:6" ht="12.75">
      <c r="A99" s="9"/>
      <c r="B99" s="10"/>
      <c r="E99" s="24"/>
      <c r="F99" s="24"/>
    </row>
    <row r="100" spans="1:6" ht="12.75">
      <c r="A100" s="9"/>
      <c r="B100" s="10"/>
      <c r="E100" s="24"/>
      <c r="F100" s="24"/>
    </row>
    <row r="101" spans="1:6" ht="12.75">
      <c r="A101" s="9"/>
      <c r="B101" s="10"/>
      <c r="E101" s="24"/>
      <c r="F101" s="24"/>
    </row>
    <row r="102" spans="1:6" ht="12.75">
      <c r="A102" s="9"/>
      <c r="B102" s="10"/>
      <c r="E102" s="24"/>
      <c r="F102" s="24"/>
    </row>
    <row r="103" spans="1:6" ht="12.75">
      <c r="A103" s="9"/>
      <c r="B103" s="10"/>
      <c r="E103" s="24"/>
      <c r="F103" s="24"/>
    </row>
    <row r="104" spans="1:6" ht="12.75">
      <c r="A104" s="9"/>
      <c r="B104" s="10"/>
      <c r="E104" s="24"/>
      <c r="F104" s="24"/>
    </row>
    <row r="105" spans="1:6" ht="12.75">
      <c r="A105" s="9"/>
      <c r="B105" s="10"/>
      <c r="E105" s="24"/>
      <c r="F105" s="24"/>
    </row>
    <row r="106" spans="1:6" ht="12.75">
      <c r="A106" s="9"/>
      <c r="B106" s="10"/>
      <c r="E106" s="24"/>
      <c r="F106" s="24"/>
    </row>
    <row r="107" spans="1:6" ht="12.75">
      <c r="A107" s="9"/>
      <c r="B107" s="10"/>
      <c r="E107" s="24"/>
      <c r="F107" s="24"/>
    </row>
    <row r="108" spans="1:6" ht="12.75">
      <c r="A108" s="9"/>
      <c r="B108" s="10"/>
      <c r="E108" s="24"/>
      <c r="F108" s="24"/>
    </row>
    <row r="109" spans="1:6" ht="12.75">
      <c r="A109" s="9"/>
      <c r="B109" s="10"/>
      <c r="E109" s="24"/>
      <c r="F109" s="24"/>
    </row>
    <row r="110" spans="1:6" ht="12.75">
      <c r="A110" s="9"/>
      <c r="B110" s="10"/>
      <c r="E110" s="24"/>
      <c r="F110" s="24"/>
    </row>
    <row r="111" spans="1:6" ht="12.75">
      <c r="A111" s="9"/>
      <c r="B111" s="10"/>
      <c r="E111" s="24"/>
      <c r="F111" s="24"/>
    </row>
    <row r="112" spans="1:6" ht="12.75">
      <c r="A112" s="9"/>
      <c r="B112" s="10"/>
      <c r="E112" s="24"/>
      <c r="F112" s="24"/>
    </row>
    <row r="113" spans="1:6" ht="12.75">
      <c r="A113" s="9"/>
      <c r="B113" s="10"/>
      <c r="E113" s="24"/>
      <c r="F113" s="24"/>
    </row>
    <row r="114" spans="1:6" ht="12.75">
      <c r="A114" s="9"/>
      <c r="B114" s="10"/>
      <c r="E114" s="24"/>
      <c r="F114" s="24"/>
    </row>
    <row r="115" spans="1:6" ht="12.75">
      <c r="A115" s="9"/>
      <c r="B115" s="10"/>
      <c r="E115" s="24"/>
      <c r="F115" s="24"/>
    </row>
    <row r="116" spans="1:6" ht="12.75">
      <c r="A116" s="9"/>
      <c r="B116" s="10"/>
      <c r="E116" s="24"/>
      <c r="F116" s="24"/>
    </row>
    <row r="117" spans="1:6" ht="12.75">
      <c r="A117" s="9"/>
      <c r="B117" s="10"/>
      <c r="E117" s="24"/>
      <c r="F117" s="24"/>
    </row>
    <row r="118" spans="1:6" ht="12.75">
      <c r="A118" s="9"/>
      <c r="B118" s="10"/>
      <c r="E118" s="24"/>
      <c r="F118" s="24"/>
    </row>
    <row r="119" spans="1:6" ht="12.75">
      <c r="A119" s="9"/>
      <c r="B119" s="10"/>
      <c r="E119" s="24"/>
      <c r="F119" s="24"/>
    </row>
    <row r="120" spans="1:6" ht="12.75">
      <c r="A120" s="9"/>
      <c r="B120" s="10"/>
      <c r="E120" s="24"/>
      <c r="F120" s="24"/>
    </row>
    <row r="121" spans="1:6" ht="12.75">
      <c r="A121" s="9"/>
      <c r="B121" s="10"/>
      <c r="E121" s="24"/>
      <c r="F121" s="24"/>
    </row>
    <row r="122" spans="1:6" ht="12.75">
      <c r="A122" s="9"/>
      <c r="B122" s="10"/>
      <c r="E122" s="24"/>
      <c r="F122" s="24"/>
    </row>
    <row r="123" spans="1:6" ht="12.75">
      <c r="A123" s="9"/>
      <c r="B123" s="10"/>
      <c r="E123" s="24"/>
      <c r="F123" s="24"/>
    </row>
    <row r="124" spans="1:6" ht="12.75">
      <c r="A124" s="9"/>
      <c r="B124" s="10"/>
      <c r="E124" s="24"/>
      <c r="F124" s="24"/>
    </row>
    <row r="125" spans="1:6" ht="12.75">
      <c r="A125" s="9"/>
      <c r="B125" s="10"/>
      <c r="E125" s="24"/>
      <c r="F125" s="24"/>
    </row>
    <row r="126" spans="1:6" ht="12.75">
      <c r="A126" s="9"/>
      <c r="B126" s="10"/>
      <c r="E126" s="24"/>
      <c r="F126" s="24"/>
    </row>
    <row r="127" spans="1:6" ht="12.75">
      <c r="A127" s="9"/>
      <c r="B127" s="10"/>
      <c r="E127" s="24"/>
      <c r="F127" s="24"/>
    </row>
    <row r="128" spans="1:6" ht="12.75">
      <c r="A128" s="9"/>
      <c r="B128" s="10"/>
      <c r="E128" s="24"/>
      <c r="F128" s="24"/>
    </row>
    <row r="129" spans="1:6" ht="12.75">
      <c r="A129" s="9"/>
      <c r="B129" s="10"/>
      <c r="E129" s="24"/>
      <c r="F129" s="24"/>
    </row>
    <row r="130" spans="1:6" ht="12.75">
      <c r="A130" s="9"/>
      <c r="B130" s="10"/>
      <c r="E130" s="24"/>
      <c r="F130" s="24"/>
    </row>
    <row r="131" spans="1:6" ht="12.75">
      <c r="A131" s="9"/>
      <c r="B131" s="10"/>
      <c r="E131" s="24"/>
      <c r="F131" s="24"/>
    </row>
    <row r="132" spans="1:6" ht="12.75">
      <c r="A132" s="9"/>
      <c r="B132" s="10"/>
      <c r="E132" s="24"/>
      <c r="F132" s="24"/>
    </row>
    <row r="133" spans="1:6" ht="12.75">
      <c r="A133" s="9"/>
      <c r="B133" s="10"/>
      <c r="E133" s="24"/>
      <c r="F133" s="24"/>
    </row>
    <row r="134" spans="1:6" ht="12.75">
      <c r="A134" s="9"/>
      <c r="B134" s="10"/>
      <c r="E134" s="24"/>
      <c r="F134" s="24"/>
    </row>
    <row r="135" spans="1:6" ht="12.75">
      <c r="A135" s="9"/>
      <c r="B135" s="10"/>
      <c r="E135" s="24"/>
      <c r="F135" s="24"/>
    </row>
    <row r="136" spans="1:6" ht="12.75">
      <c r="A136" s="9"/>
      <c r="B136" s="10"/>
      <c r="E136" s="24"/>
      <c r="F136" s="24"/>
    </row>
    <row r="137" spans="1:2" ht="12.75">
      <c r="A137" s="9"/>
      <c r="B137" s="10"/>
    </row>
    <row r="138" spans="1:2" ht="12.75">
      <c r="A138" s="9"/>
      <c r="B138" s="10"/>
    </row>
    <row r="139" spans="1:2" ht="12.75">
      <c r="A139" s="9"/>
      <c r="B139" s="10"/>
    </row>
    <row r="140" spans="1:2" ht="12.75">
      <c r="A140" s="9"/>
      <c r="B140" s="10"/>
    </row>
    <row r="141" spans="1:2" ht="12.75">
      <c r="A141" s="9"/>
      <c r="B141" s="10"/>
    </row>
    <row r="142" spans="1:2" ht="12.75">
      <c r="A142" s="9"/>
      <c r="B142" s="10"/>
    </row>
    <row r="143" spans="1:2" ht="12.75">
      <c r="A143" s="9"/>
      <c r="B143" s="10"/>
    </row>
    <row r="144" spans="1:2" ht="12.75">
      <c r="A144" s="9"/>
      <c r="B144" s="10"/>
    </row>
    <row r="145" spans="1:2" ht="12.75">
      <c r="A145" s="9"/>
      <c r="B145" s="10"/>
    </row>
    <row r="146" spans="1:2" ht="12.75">
      <c r="A146" s="9"/>
      <c r="B146" s="10"/>
    </row>
    <row r="147" spans="1:2" ht="12.75">
      <c r="A147" s="9"/>
      <c r="B147" s="10"/>
    </row>
    <row r="148" spans="1:2" ht="12.75">
      <c r="A148" s="9"/>
      <c r="B148" s="10"/>
    </row>
    <row r="149" spans="1:2" ht="12.75">
      <c r="A149" s="9"/>
      <c r="B149" s="10"/>
    </row>
    <row r="150" spans="1:2" ht="12.75">
      <c r="A150" s="9"/>
      <c r="B150" s="10"/>
    </row>
    <row r="151" spans="1:2" ht="12.75">
      <c r="A151" s="9"/>
      <c r="B151" s="10"/>
    </row>
    <row r="152" spans="1:2" ht="12.75">
      <c r="A152" s="9"/>
      <c r="B152" s="10"/>
    </row>
    <row r="153" spans="1:2" ht="12.75">
      <c r="A153" s="9"/>
      <c r="B153" s="10"/>
    </row>
    <row r="154" spans="1:2" ht="12.75">
      <c r="A154" s="9"/>
      <c r="B154" s="10"/>
    </row>
    <row r="155" spans="1:2" ht="12.75">
      <c r="A155" s="9"/>
      <c r="B155" s="10"/>
    </row>
    <row r="156" spans="1:2" ht="12.75">
      <c r="A156" s="9"/>
      <c r="B156" s="10"/>
    </row>
    <row r="157" spans="1:2" ht="12.75">
      <c r="A157" s="9"/>
      <c r="B157" s="10"/>
    </row>
    <row r="158" spans="1:2" ht="12.75">
      <c r="A158" s="9"/>
      <c r="B158" s="10"/>
    </row>
    <row r="159" spans="1:2" ht="12.75">
      <c r="A159" s="9"/>
      <c r="B159" s="10"/>
    </row>
    <row r="160" spans="1:2" ht="12.75">
      <c r="A160" s="9"/>
      <c r="B160" s="10"/>
    </row>
    <row r="161" spans="1:2" ht="12.75">
      <c r="A161" s="9"/>
      <c r="B161" s="10"/>
    </row>
    <row r="162" spans="1:2" ht="12.75">
      <c r="A162" s="9"/>
      <c r="B162" s="10"/>
    </row>
    <row r="163" spans="1:2" ht="12.75">
      <c r="A163" s="9"/>
      <c r="B163" s="10"/>
    </row>
    <row r="164" spans="1:2" ht="12.75">
      <c r="A164" s="9"/>
      <c r="B164" s="10"/>
    </row>
    <row r="165" spans="1:2" ht="12.75">
      <c r="A165" s="9"/>
      <c r="B165" s="10"/>
    </row>
    <row r="166" spans="1:2" ht="12.75">
      <c r="A166" s="9"/>
      <c r="B166" s="10"/>
    </row>
    <row r="167" spans="1:2" ht="12.75">
      <c r="A167" s="9"/>
      <c r="B167" s="10"/>
    </row>
    <row r="168" spans="1:2" ht="12.75">
      <c r="A168" s="9"/>
      <c r="B168" s="10"/>
    </row>
    <row r="169" spans="1:2" ht="12.75">
      <c r="A169" s="9"/>
      <c r="B169" s="10"/>
    </row>
    <row r="170" spans="1:2" ht="12.75">
      <c r="A170" s="9"/>
      <c r="B170" s="10"/>
    </row>
    <row r="171" spans="1:2" ht="12.75">
      <c r="A171" s="9"/>
      <c r="B171" s="10"/>
    </row>
    <row r="172" spans="1:2" ht="12.75">
      <c r="A172" s="9"/>
      <c r="B172" s="10"/>
    </row>
    <row r="173" spans="1:2" ht="12.75">
      <c r="A173" s="9"/>
      <c r="B173" s="10"/>
    </row>
    <row r="174" spans="1:2" ht="12.75">
      <c r="A174" s="9"/>
      <c r="B174" s="10"/>
    </row>
    <row r="175" spans="1:2" ht="12.75">
      <c r="A175" s="9"/>
      <c r="B175" s="10"/>
    </row>
    <row r="176" spans="1:2" ht="12.75">
      <c r="A176" s="9"/>
      <c r="B176" s="10"/>
    </row>
    <row r="177" spans="1:2" ht="12.75">
      <c r="A177" s="9"/>
      <c r="B177" s="10"/>
    </row>
    <row r="178" spans="1:2" ht="12.75">
      <c r="A178" s="9"/>
      <c r="B178" s="10"/>
    </row>
    <row r="179" spans="1:2" ht="12.75">
      <c r="A179" s="9"/>
      <c r="B179" s="10"/>
    </row>
    <row r="180" spans="1:2" ht="12.75">
      <c r="A180" s="9"/>
      <c r="B180" s="10"/>
    </row>
    <row r="181" spans="1:2" ht="12.75">
      <c r="A181" s="9"/>
      <c r="B181" s="10"/>
    </row>
    <row r="182" spans="1:2" ht="12.75">
      <c r="A182" s="9"/>
      <c r="B182" s="10"/>
    </row>
    <row r="183" spans="1:2" ht="12.75">
      <c r="A183" s="9"/>
      <c r="B183" s="10"/>
    </row>
    <row r="184" spans="1:2" ht="12.75">
      <c r="A184" s="9"/>
      <c r="B184" s="10"/>
    </row>
    <row r="185" spans="1:2" ht="12.75">
      <c r="A185" s="9"/>
      <c r="B185" s="10"/>
    </row>
    <row r="186" spans="1:2" ht="12.75">
      <c r="A186" s="9"/>
      <c r="B186" s="10"/>
    </row>
    <row r="187" spans="1:2" ht="12.75">
      <c r="A187" s="9"/>
      <c r="B187" s="10"/>
    </row>
    <row r="188" spans="1:2" ht="12.75">
      <c r="A188" s="9"/>
      <c r="B188" s="10"/>
    </row>
    <row r="189" spans="1:2" ht="12.75">
      <c r="A189" s="9"/>
      <c r="B189" s="10"/>
    </row>
    <row r="190" spans="1:2" ht="12.75">
      <c r="A190" s="9"/>
      <c r="B190" s="10"/>
    </row>
    <row r="191" spans="1:2" ht="12.75">
      <c r="A191" s="9"/>
      <c r="B191" s="10"/>
    </row>
    <row r="192" spans="1:2" ht="12.75">
      <c r="A192" s="9"/>
      <c r="B192" s="10"/>
    </row>
    <row r="193" spans="1:2" ht="12.75">
      <c r="A193" s="9"/>
      <c r="B193" s="10"/>
    </row>
    <row r="194" spans="1:2" ht="12.75">
      <c r="A194" s="9"/>
      <c r="B194" s="10"/>
    </row>
    <row r="195" spans="1:2" ht="12.75">
      <c r="A195" s="9"/>
      <c r="B195" s="10"/>
    </row>
    <row r="196" spans="1:2" ht="12.75">
      <c r="A196" s="9"/>
      <c r="B196" s="10"/>
    </row>
    <row r="197" spans="1:2" ht="12.75">
      <c r="A197" s="9"/>
      <c r="B197" s="10"/>
    </row>
    <row r="198" spans="1:2" ht="12.75">
      <c r="A198" s="9"/>
      <c r="B198" s="10"/>
    </row>
    <row r="199" spans="1:2" ht="12.75">
      <c r="A199" s="9"/>
      <c r="B199" s="10"/>
    </row>
    <row r="200" spans="1:2" ht="12.75">
      <c r="A200" s="9"/>
      <c r="B200" s="10"/>
    </row>
    <row r="201" spans="1:2" ht="12.75">
      <c r="A201" s="9"/>
      <c r="B201" s="10"/>
    </row>
    <row r="202" spans="1:2" ht="12.75">
      <c r="A202" s="9"/>
      <c r="B202" s="10"/>
    </row>
    <row r="203" spans="1:2" ht="12.75">
      <c r="A203" s="9"/>
      <c r="B203" s="10"/>
    </row>
    <row r="204" spans="1:2" ht="12.75">
      <c r="A204" s="9"/>
      <c r="B204" s="10"/>
    </row>
    <row r="205" spans="1:2" ht="12.75">
      <c r="A205" s="9"/>
      <c r="B205" s="10"/>
    </row>
    <row r="206" spans="1:2" ht="12.75">
      <c r="A206" s="9"/>
      <c r="B206" s="10"/>
    </row>
    <row r="207" spans="1:2" ht="12.75">
      <c r="A207" s="9"/>
      <c r="B207" s="10"/>
    </row>
    <row r="208" spans="1:2" ht="12.75">
      <c r="A208" s="9"/>
      <c r="B208" s="10"/>
    </row>
    <row r="209" spans="1:2" ht="12.75">
      <c r="A209" s="9"/>
      <c r="B209" s="10"/>
    </row>
    <row r="210" spans="1:2" ht="12.75">
      <c r="A210" s="9"/>
      <c r="B210" s="10"/>
    </row>
    <row r="211" spans="1:2" ht="12.75">
      <c r="A211" s="9"/>
      <c r="B211" s="10"/>
    </row>
    <row r="212" spans="1:2" ht="12.75">
      <c r="A212" s="9"/>
      <c r="B212" s="10"/>
    </row>
    <row r="213" spans="1:2" ht="12.75">
      <c r="A213" s="9"/>
      <c r="B213" s="10"/>
    </row>
    <row r="214" spans="1:2" ht="12.75">
      <c r="A214" s="9"/>
      <c r="B214" s="10"/>
    </row>
    <row r="215" spans="1:2" ht="12.75">
      <c r="A215" s="9"/>
      <c r="B215" s="10"/>
    </row>
    <row r="216" spans="1:2" ht="12.75">
      <c r="A216" s="9"/>
      <c r="B216" s="10"/>
    </row>
    <row r="217" spans="1:2" ht="12.75">
      <c r="A217" s="9"/>
      <c r="B217" s="10"/>
    </row>
    <row r="218" spans="1:2" ht="12.75">
      <c r="A218" s="9"/>
      <c r="B218" s="10"/>
    </row>
    <row r="219" spans="1:2" ht="12.75">
      <c r="A219" s="9"/>
      <c r="B219" s="10"/>
    </row>
    <row r="220" spans="1:2" ht="12.75">
      <c r="A220" s="9"/>
      <c r="B220" s="10"/>
    </row>
    <row r="221" spans="1:2" ht="12.75">
      <c r="A221" s="9"/>
      <c r="B221" s="10"/>
    </row>
    <row r="222" spans="1:2" ht="12.75">
      <c r="A222" s="9"/>
      <c r="B222" s="10"/>
    </row>
    <row r="223" spans="1:2" ht="12.75">
      <c r="A223" s="9"/>
      <c r="B223" s="10"/>
    </row>
    <row r="224" spans="1:2" ht="12.75">
      <c r="A224" s="9"/>
      <c r="B224" s="10"/>
    </row>
    <row r="225" spans="1:2" ht="12.75">
      <c r="A225" s="9"/>
      <c r="B225" s="10"/>
    </row>
    <row r="226" spans="1:2" ht="12.75">
      <c r="A226" s="9"/>
      <c r="B226" s="10"/>
    </row>
    <row r="227" spans="1:2" ht="12.75">
      <c r="A227" s="9"/>
      <c r="B227" s="10"/>
    </row>
    <row r="228" spans="1:2" ht="12.75">
      <c r="A228" s="9"/>
      <c r="B228" s="10"/>
    </row>
    <row r="229" spans="1:2" ht="12.75">
      <c r="A229" s="9"/>
      <c r="B229" s="10"/>
    </row>
    <row r="230" spans="1:2" ht="12.75">
      <c r="A230" s="9"/>
      <c r="B230" s="10"/>
    </row>
    <row r="231" spans="1:2" ht="12.75">
      <c r="A231" s="9"/>
      <c r="B231" s="10"/>
    </row>
    <row r="232" spans="1:2" ht="12.75">
      <c r="A232" s="9"/>
      <c r="B232" s="10"/>
    </row>
    <row r="233" spans="1:2" ht="12.75">
      <c r="A233" s="9"/>
      <c r="B233" s="10"/>
    </row>
    <row r="234" spans="1:2" ht="12.75">
      <c r="A234" s="9"/>
      <c r="B234" s="10"/>
    </row>
    <row r="235" spans="1:2" ht="12.75">
      <c r="A235" s="9"/>
      <c r="B235" s="10"/>
    </row>
    <row r="236" spans="1:2" ht="12.75">
      <c r="A236" s="9"/>
      <c r="B236" s="10"/>
    </row>
    <row r="237" spans="1:2" ht="12.75">
      <c r="A237" s="9"/>
      <c r="B237" s="10"/>
    </row>
    <row r="238" spans="1:2" ht="12.75">
      <c r="A238" s="9"/>
      <c r="B238" s="10"/>
    </row>
    <row r="239" spans="1:2" ht="12.75">
      <c r="A239" s="9"/>
      <c r="B239" s="10"/>
    </row>
    <row r="240" spans="1:2" ht="12.75">
      <c r="A240" s="9"/>
      <c r="B240" s="10"/>
    </row>
  </sheetData>
  <sheetProtection/>
  <mergeCells count="7">
    <mergeCell ref="A1:M1"/>
    <mergeCell ref="C2:D2"/>
    <mergeCell ref="E2:F2"/>
    <mergeCell ref="A2:A3"/>
    <mergeCell ref="B2:B3"/>
    <mergeCell ref="G2:J2"/>
    <mergeCell ref="K2:M2"/>
  </mergeCells>
  <printOptions/>
  <pageMargins left="0.7" right="0.7" top="0.75" bottom="0.75" header="0.3" footer="0.3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6"/>
  <sheetViews>
    <sheetView tabSelected="1" zoomScalePageLayoutView="0" workbookViewId="0" topLeftCell="A1">
      <pane xSplit="2" ySplit="3" topLeftCell="F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N8" sqref="N8"/>
    </sheetView>
  </sheetViews>
  <sheetFormatPr defaultColWidth="9.140625" defaultRowHeight="12.75"/>
  <cols>
    <col min="1" max="1" width="10.421875" style="9" customWidth="1"/>
    <col min="2" max="2" width="13.7109375" style="10" customWidth="1"/>
    <col min="3" max="3" width="16.00390625" style="48" hidden="1" customWidth="1"/>
    <col min="4" max="5" width="9.8515625" style="48" hidden="1" customWidth="1"/>
    <col min="6" max="6" width="11.57421875" style="3" customWidth="1"/>
    <col min="7" max="7" width="9.8515625" style="48" hidden="1" customWidth="1"/>
    <col min="8" max="8" width="9.421875" style="3" customWidth="1"/>
    <col min="9" max="9" width="9.421875" style="49" hidden="1" customWidth="1"/>
    <col min="10" max="10" width="9.8515625" style="3" customWidth="1"/>
    <col min="11" max="11" width="9.8515625" style="48" hidden="1" customWidth="1"/>
    <col min="12" max="12" width="9.8515625" style="3" customWidth="1"/>
    <col min="13" max="13" width="13.421875" style="48" hidden="1" customWidth="1"/>
    <col min="14" max="14" width="9.8515625" style="3" customWidth="1"/>
    <col min="15" max="15" width="9.8515625" style="48" hidden="1" customWidth="1"/>
    <col min="16" max="16" width="9.421875" style="3" customWidth="1"/>
    <col min="17" max="17" width="9.421875" style="49" hidden="1" customWidth="1"/>
    <col min="18" max="18" width="9.8515625" style="3" customWidth="1"/>
    <col min="19" max="19" width="9.8515625" style="48" hidden="1" customWidth="1"/>
    <col min="20" max="20" width="9.8515625" style="3" customWidth="1"/>
    <col min="21" max="21" width="9.140625" style="3" hidden="1" customWidth="1"/>
    <col min="22" max="22" width="8.7109375" style="3" customWidth="1"/>
    <col min="23" max="23" width="12.140625" style="5" hidden="1" customWidth="1"/>
    <col min="24" max="24" width="9.57421875" style="5" customWidth="1"/>
    <col min="25" max="25" width="9.7109375" style="5" hidden="1" customWidth="1"/>
    <col min="26" max="26" width="9.00390625" style="5" customWidth="1"/>
    <col min="27" max="27" width="10.421875" style="5" hidden="1" customWidth="1"/>
    <col min="28" max="28" width="9.421875" style="5" customWidth="1"/>
    <col min="29" max="30" width="13.421875" style="52" customWidth="1"/>
    <col min="31" max="16384" width="9.140625" style="60" customWidth="1"/>
  </cols>
  <sheetData>
    <row r="1" spans="1:30" ht="19.5">
      <c r="A1" s="37" t="s">
        <v>153</v>
      </c>
      <c r="B1" s="37"/>
      <c r="C1" s="57"/>
      <c r="D1" s="57"/>
      <c r="E1" s="57"/>
      <c r="F1" s="58"/>
      <c r="G1" s="57"/>
      <c r="H1" s="58"/>
      <c r="I1" s="57"/>
      <c r="J1" s="58"/>
      <c r="K1" s="57"/>
      <c r="L1" s="58"/>
      <c r="M1" s="59"/>
      <c r="N1" s="58"/>
      <c r="O1" s="57"/>
      <c r="P1" s="58"/>
      <c r="Q1" s="57"/>
      <c r="R1" s="58"/>
      <c r="S1" s="57"/>
      <c r="T1" s="87"/>
      <c r="U1" s="87"/>
      <c r="V1" s="87"/>
      <c r="W1" s="88"/>
      <c r="X1" s="87"/>
      <c r="Y1" s="87"/>
      <c r="Z1" s="89"/>
      <c r="AA1" s="90"/>
      <c r="AB1" s="89"/>
      <c r="AC1" s="60"/>
      <c r="AD1" s="60"/>
    </row>
    <row r="2" spans="1:30" ht="72" customHeight="1">
      <c r="A2" s="39" t="s">
        <v>122</v>
      </c>
      <c r="B2" s="39" t="s">
        <v>72</v>
      </c>
      <c r="C2" s="61"/>
      <c r="D2" s="61"/>
      <c r="E2" s="61"/>
      <c r="F2" s="112" t="s">
        <v>110</v>
      </c>
      <c r="G2" s="102"/>
      <c r="H2" s="102"/>
      <c r="I2" s="102"/>
      <c r="J2" s="102"/>
      <c r="K2" s="102"/>
      <c r="L2" s="102"/>
      <c r="M2" s="112" t="s">
        <v>138</v>
      </c>
      <c r="N2" s="102"/>
      <c r="O2" s="102"/>
      <c r="P2" s="102"/>
      <c r="Q2" s="102"/>
      <c r="R2" s="102"/>
      <c r="S2" s="102"/>
      <c r="T2" s="102"/>
      <c r="U2" s="112" t="s">
        <v>152</v>
      </c>
      <c r="V2" s="102"/>
      <c r="W2" s="102"/>
      <c r="X2" s="102"/>
      <c r="Y2" s="102"/>
      <c r="Z2" s="102"/>
      <c r="AA2" s="102"/>
      <c r="AB2" s="102"/>
      <c r="AC2" s="56"/>
      <c r="AD2" s="56"/>
    </row>
    <row r="3" spans="1:28" ht="78" customHeight="1">
      <c r="A3" s="39"/>
      <c r="B3" s="39"/>
      <c r="C3" s="47" t="s">
        <v>137</v>
      </c>
      <c r="D3" s="47" t="s">
        <v>147</v>
      </c>
      <c r="E3" s="47" t="s">
        <v>126</v>
      </c>
      <c r="F3" s="54" t="s">
        <v>106</v>
      </c>
      <c r="G3" s="54" t="s">
        <v>148</v>
      </c>
      <c r="H3" s="54" t="s">
        <v>107</v>
      </c>
      <c r="I3" s="54" t="s">
        <v>123</v>
      </c>
      <c r="J3" s="54" t="s">
        <v>108</v>
      </c>
      <c r="K3" s="54" t="s">
        <v>124</v>
      </c>
      <c r="L3" s="54" t="s">
        <v>109</v>
      </c>
      <c r="M3" s="54" t="s">
        <v>146</v>
      </c>
      <c r="N3" s="54" t="s">
        <v>106</v>
      </c>
      <c r="O3" s="54" t="s">
        <v>149</v>
      </c>
      <c r="P3" s="54" t="s">
        <v>107</v>
      </c>
      <c r="Q3" s="54" t="s">
        <v>150</v>
      </c>
      <c r="R3" s="54" t="s">
        <v>108</v>
      </c>
      <c r="S3" s="54" t="s">
        <v>151</v>
      </c>
      <c r="T3" s="54" t="s">
        <v>109</v>
      </c>
      <c r="U3" s="55" t="s">
        <v>144</v>
      </c>
      <c r="V3" s="54" t="s">
        <v>145</v>
      </c>
      <c r="W3" s="53" t="s">
        <v>125</v>
      </c>
      <c r="X3" s="54" t="s">
        <v>139</v>
      </c>
      <c r="Y3" s="53" t="s">
        <v>140</v>
      </c>
      <c r="Z3" s="54" t="s">
        <v>141</v>
      </c>
      <c r="AA3" s="55" t="s">
        <v>142</v>
      </c>
      <c r="AB3" s="54" t="s">
        <v>143</v>
      </c>
    </row>
    <row r="4" spans="1:37" ht="51">
      <c r="A4" s="10" t="s">
        <v>104</v>
      </c>
      <c r="B4" s="10" t="s">
        <v>93</v>
      </c>
      <c r="C4" s="42">
        <v>14</v>
      </c>
      <c r="D4" s="50">
        <v>9</v>
      </c>
      <c r="E4" s="50">
        <v>9</v>
      </c>
      <c r="F4" s="3">
        <f>E4/C4</f>
        <v>0.6428571428571429</v>
      </c>
      <c r="G4" s="50">
        <v>4</v>
      </c>
      <c r="H4" s="3">
        <f aca="true" t="shared" si="0" ref="H4:H33">G4/C4</f>
        <v>0.2857142857142857</v>
      </c>
      <c r="I4" s="49">
        <v>0</v>
      </c>
      <c r="J4" s="3">
        <v>0</v>
      </c>
      <c r="K4" s="48">
        <v>1</v>
      </c>
      <c r="L4" s="3">
        <f aca="true" t="shared" si="1" ref="L4:L34">K4/C4</f>
        <v>0.07142857142857142</v>
      </c>
      <c r="M4" s="48">
        <v>4</v>
      </c>
      <c r="N4" s="25">
        <f aca="true" t="shared" si="2" ref="N4:N21">M4/D4</f>
        <v>0.4444444444444444</v>
      </c>
      <c r="O4" s="48">
        <v>4</v>
      </c>
      <c r="P4" s="3">
        <f>O4/D4</f>
        <v>0.4444444444444444</v>
      </c>
      <c r="Q4" s="48">
        <v>0</v>
      </c>
      <c r="R4" s="3">
        <v>0</v>
      </c>
      <c r="S4" s="48">
        <v>1</v>
      </c>
      <c r="T4" s="3">
        <f>S4/D4</f>
        <v>0.1111111111111111</v>
      </c>
      <c r="U4" s="4">
        <v>94</v>
      </c>
      <c r="V4" s="4">
        <f>U4/M4</f>
        <v>23.5</v>
      </c>
      <c r="W4" s="4">
        <v>303</v>
      </c>
      <c r="X4" s="4">
        <f aca="true" t="shared" si="3" ref="X4:X13">W4/O4</f>
        <v>75.75</v>
      </c>
      <c r="Y4" s="5">
        <v>0</v>
      </c>
      <c r="Z4" s="4">
        <v>0</v>
      </c>
      <c r="AA4" s="4">
        <v>76.08</v>
      </c>
      <c r="AB4" s="4">
        <f>AA4/S4</f>
        <v>76.08</v>
      </c>
      <c r="AE4" s="2"/>
      <c r="AF4" s="4"/>
      <c r="AG4" s="25"/>
      <c r="AH4" s="2"/>
      <c r="AI4" s="2"/>
      <c r="AJ4" s="4"/>
      <c r="AK4" s="25"/>
    </row>
    <row r="5" spans="1:37" ht="25.5">
      <c r="A5" s="9" t="s">
        <v>105</v>
      </c>
      <c r="B5" s="10" t="s">
        <v>92</v>
      </c>
      <c r="C5" s="42">
        <v>47</v>
      </c>
      <c r="D5" s="50">
        <v>24</v>
      </c>
      <c r="E5" s="50">
        <v>37</v>
      </c>
      <c r="F5" s="3">
        <f aca="true" t="shared" si="4" ref="F5:F34">E5/C5</f>
        <v>0.7872340425531915</v>
      </c>
      <c r="G5" s="50">
        <v>7</v>
      </c>
      <c r="H5" s="3">
        <f t="shared" si="0"/>
        <v>0.14893617021276595</v>
      </c>
      <c r="I5" s="49">
        <v>0</v>
      </c>
      <c r="J5" s="3">
        <v>0</v>
      </c>
      <c r="K5" s="48">
        <v>1</v>
      </c>
      <c r="L5" s="3">
        <f t="shared" si="1"/>
        <v>0.02127659574468085</v>
      </c>
      <c r="M5" s="50">
        <v>18</v>
      </c>
      <c r="N5" s="25">
        <f t="shared" si="2"/>
        <v>0.75</v>
      </c>
      <c r="O5" s="48">
        <v>4</v>
      </c>
      <c r="P5" s="3">
        <f aca="true" t="shared" si="5" ref="P5:P30">O5/D5</f>
        <v>0.16666666666666666</v>
      </c>
      <c r="Q5" s="48">
        <v>0</v>
      </c>
      <c r="R5" s="3">
        <v>0</v>
      </c>
      <c r="S5" s="48">
        <v>1</v>
      </c>
      <c r="T5" s="3">
        <f aca="true" t="shared" si="6" ref="T5:T30">S5/D5</f>
        <v>0.041666666666666664</v>
      </c>
      <c r="U5" s="4">
        <v>324.9</v>
      </c>
      <c r="V5" s="4">
        <f>U5/M5</f>
        <v>18.049999999999997</v>
      </c>
      <c r="W5" s="4">
        <v>138.29</v>
      </c>
      <c r="X5" s="4">
        <f t="shared" si="3"/>
        <v>34.5725</v>
      </c>
      <c r="Y5" s="5">
        <v>0</v>
      </c>
      <c r="Z5" s="4">
        <v>0</v>
      </c>
      <c r="AA5" s="4">
        <v>10.3</v>
      </c>
      <c r="AB5" s="4">
        <f aca="true" t="shared" si="7" ref="AB5:AB27">AA5/S5</f>
        <v>10.3</v>
      </c>
      <c r="AE5" s="2"/>
      <c r="AF5" s="4"/>
      <c r="AG5" s="25"/>
      <c r="AH5" s="2"/>
      <c r="AI5" s="2"/>
      <c r="AJ5" s="4"/>
      <c r="AK5" s="25"/>
    </row>
    <row r="6" spans="1:37" ht="22.5" customHeight="1">
      <c r="A6" s="9">
        <v>305</v>
      </c>
      <c r="B6" s="10" t="s">
        <v>49</v>
      </c>
      <c r="C6" s="84">
        <v>12</v>
      </c>
      <c r="D6" s="85">
        <v>8</v>
      </c>
      <c r="E6" s="85">
        <v>8</v>
      </c>
      <c r="F6" s="3">
        <f t="shared" si="4"/>
        <v>0.6666666666666666</v>
      </c>
      <c r="G6" s="85">
        <v>3</v>
      </c>
      <c r="H6" s="3">
        <f t="shared" si="0"/>
        <v>0.25</v>
      </c>
      <c r="I6" s="85">
        <v>0</v>
      </c>
      <c r="J6" s="3">
        <v>0</v>
      </c>
      <c r="K6" s="85">
        <v>1</v>
      </c>
      <c r="L6" s="3">
        <f t="shared" si="1"/>
        <v>0.08333333333333333</v>
      </c>
      <c r="M6" s="85">
        <v>4</v>
      </c>
      <c r="N6" s="25">
        <f t="shared" si="2"/>
        <v>0.5</v>
      </c>
      <c r="O6" s="86">
        <v>3</v>
      </c>
      <c r="P6" s="3">
        <f t="shared" si="5"/>
        <v>0.375</v>
      </c>
      <c r="Q6" s="86">
        <v>0</v>
      </c>
      <c r="R6" s="3">
        <v>0</v>
      </c>
      <c r="S6" s="86">
        <v>1</v>
      </c>
      <c r="T6" s="3">
        <f t="shared" si="6"/>
        <v>0.125</v>
      </c>
      <c r="U6" s="5">
        <v>103.5</v>
      </c>
      <c r="V6" s="4">
        <f aca="true" t="shared" si="8" ref="V6:V34">U6/M6</f>
        <v>25.875</v>
      </c>
      <c r="W6" s="4">
        <v>161.82</v>
      </c>
      <c r="X6" s="4">
        <f t="shared" si="3"/>
        <v>53.94</v>
      </c>
      <c r="Y6" s="5">
        <v>0</v>
      </c>
      <c r="Z6" s="4">
        <v>0</v>
      </c>
      <c r="AA6" s="5">
        <v>18.5</v>
      </c>
      <c r="AB6" s="4">
        <f t="shared" si="7"/>
        <v>18.5</v>
      </c>
      <c r="AE6" s="2"/>
      <c r="AF6" s="4"/>
      <c r="AG6" s="25"/>
      <c r="AH6" s="1"/>
      <c r="AI6" s="2"/>
      <c r="AJ6" s="4"/>
      <c r="AK6" s="25"/>
    </row>
    <row r="7" spans="1:37" ht="20.25" customHeight="1">
      <c r="A7" s="10" t="s">
        <v>111</v>
      </c>
      <c r="B7" s="10" t="s">
        <v>94</v>
      </c>
      <c r="C7" s="42">
        <v>27</v>
      </c>
      <c r="D7" s="50">
        <v>13</v>
      </c>
      <c r="E7" s="50">
        <v>23</v>
      </c>
      <c r="F7" s="3">
        <f t="shared" si="4"/>
        <v>0.8518518518518519</v>
      </c>
      <c r="G7" s="50">
        <v>3</v>
      </c>
      <c r="H7" s="3">
        <f t="shared" si="0"/>
        <v>0.1111111111111111</v>
      </c>
      <c r="I7" s="49">
        <v>0</v>
      </c>
      <c r="J7" s="3">
        <v>0</v>
      </c>
      <c r="K7" s="48">
        <v>0</v>
      </c>
      <c r="L7" s="3">
        <f t="shared" si="1"/>
        <v>0</v>
      </c>
      <c r="M7" s="50">
        <v>11</v>
      </c>
      <c r="N7" s="25">
        <f t="shared" si="2"/>
        <v>0.8461538461538461</v>
      </c>
      <c r="O7" s="48">
        <v>2</v>
      </c>
      <c r="P7" s="3">
        <f t="shared" si="5"/>
        <v>0.15384615384615385</v>
      </c>
      <c r="Q7" s="48">
        <v>0</v>
      </c>
      <c r="R7" s="3">
        <v>0</v>
      </c>
      <c r="S7" s="48">
        <v>0</v>
      </c>
      <c r="T7" s="3">
        <f t="shared" si="6"/>
        <v>0</v>
      </c>
      <c r="U7" s="46">
        <v>230.4</v>
      </c>
      <c r="V7" s="4">
        <f t="shared" si="8"/>
        <v>20.945454545454545</v>
      </c>
      <c r="W7" s="46">
        <v>179.83</v>
      </c>
      <c r="X7" s="4">
        <f t="shared" si="3"/>
        <v>89.915</v>
      </c>
      <c r="Y7" s="5">
        <v>0</v>
      </c>
      <c r="Z7" s="4">
        <v>0</v>
      </c>
      <c r="AA7" s="46">
        <v>0</v>
      </c>
      <c r="AB7" s="4">
        <v>0</v>
      </c>
      <c r="AE7" s="2"/>
      <c r="AF7" s="4"/>
      <c r="AG7" s="25"/>
      <c r="AH7" s="7"/>
      <c r="AI7" s="2"/>
      <c r="AJ7" s="4"/>
      <c r="AK7" s="25"/>
    </row>
    <row r="8" spans="1:37" ht="19.5" customHeight="1">
      <c r="A8" s="10" t="s">
        <v>112</v>
      </c>
      <c r="B8" s="10" t="s">
        <v>95</v>
      </c>
      <c r="C8" s="42">
        <v>49</v>
      </c>
      <c r="D8" s="50">
        <v>33</v>
      </c>
      <c r="E8" s="50">
        <v>31</v>
      </c>
      <c r="F8" s="3">
        <f t="shared" si="4"/>
        <v>0.6326530612244898</v>
      </c>
      <c r="G8" s="50">
        <v>13</v>
      </c>
      <c r="H8" s="3">
        <f t="shared" si="0"/>
        <v>0.2653061224489796</v>
      </c>
      <c r="I8" s="49">
        <v>0</v>
      </c>
      <c r="J8" s="3">
        <v>0</v>
      </c>
      <c r="K8" s="48">
        <v>4</v>
      </c>
      <c r="L8" s="3">
        <f t="shared" si="1"/>
        <v>0.08163265306122448</v>
      </c>
      <c r="M8" s="50">
        <v>17</v>
      </c>
      <c r="N8" s="25">
        <f t="shared" si="2"/>
        <v>0.5151515151515151</v>
      </c>
      <c r="O8" s="48">
        <v>12</v>
      </c>
      <c r="P8" s="3">
        <f t="shared" si="5"/>
        <v>0.36363636363636365</v>
      </c>
      <c r="Q8" s="48">
        <v>0</v>
      </c>
      <c r="R8" s="3">
        <v>0</v>
      </c>
      <c r="S8" s="48">
        <v>4</v>
      </c>
      <c r="T8" s="3">
        <f t="shared" si="6"/>
        <v>0.12121212121212122</v>
      </c>
      <c r="U8" s="5">
        <v>369.8</v>
      </c>
      <c r="V8" s="4">
        <f t="shared" si="8"/>
        <v>21.75294117647059</v>
      </c>
      <c r="W8" s="5">
        <v>866.33</v>
      </c>
      <c r="X8" s="4">
        <f t="shared" si="3"/>
        <v>72.19416666666667</v>
      </c>
      <c r="Y8" s="5">
        <v>0</v>
      </c>
      <c r="Z8" s="4">
        <v>0</v>
      </c>
      <c r="AA8" s="46">
        <v>67</v>
      </c>
      <c r="AB8" s="4">
        <f t="shared" si="7"/>
        <v>16.75</v>
      </c>
      <c r="AE8" s="2"/>
      <c r="AF8" s="4"/>
      <c r="AG8" s="25"/>
      <c r="AH8" s="1"/>
      <c r="AI8" s="2"/>
      <c r="AJ8" s="4"/>
      <c r="AK8" s="25"/>
    </row>
    <row r="9" spans="1:37" ht="21" customHeight="1">
      <c r="A9" s="9" t="s">
        <v>113</v>
      </c>
      <c r="B9" s="10" t="s">
        <v>96</v>
      </c>
      <c r="C9" s="42">
        <v>19</v>
      </c>
      <c r="D9" s="50">
        <v>13</v>
      </c>
      <c r="E9" s="50">
        <v>14</v>
      </c>
      <c r="F9" s="3">
        <f t="shared" si="4"/>
        <v>0.7368421052631579</v>
      </c>
      <c r="G9" s="50">
        <v>5</v>
      </c>
      <c r="H9" s="3">
        <f t="shared" si="0"/>
        <v>0.2631578947368421</v>
      </c>
      <c r="I9" s="49">
        <v>0</v>
      </c>
      <c r="J9" s="3">
        <v>0</v>
      </c>
      <c r="K9" s="48">
        <v>0</v>
      </c>
      <c r="L9" s="3">
        <f t="shared" si="1"/>
        <v>0</v>
      </c>
      <c r="M9" s="48">
        <v>8</v>
      </c>
      <c r="N9" s="25">
        <f t="shared" si="2"/>
        <v>0.6153846153846154</v>
      </c>
      <c r="O9" s="48">
        <v>5</v>
      </c>
      <c r="P9" s="3">
        <f t="shared" si="5"/>
        <v>0.38461538461538464</v>
      </c>
      <c r="Q9" s="48">
        <v>0</v>
      </c>
      <c r="R9" s="3">
        <v>0</v>
      </c>
      <c r="S9" s="48">
        <v>0</v>
      </c>
      <c r="T9" s="3">
        <f t="shared" si="6"/>
        <v>0</v>
      </c>
      <c r="U9" s="5">
        <v>175</v>
      </c>
      <c r="V9" s="4">
        <f t="shared" si="8"/>
        <v>21.875</v>
      </c>
      <c r="W9" s="5">
        <v>298.25</v>
      </c>
      <c r="X9" s="4">
        <f t="shared" si="3"/>
        <v>59.65</v>
      </c>
      <c r="Y9" s="5">
        <v>0</v>
      </c>
      <c r="Z9" s="4">
        <v>0</v>
      </c>
      <c r="AA9" s="46">
        <v>0</v>
      </c>
      <c r="AB9" s="4">
        <v>0</v>
      </c>
      <c r="AE9" s="1"/>
      <c r="AF9" s="5"/>
      <c r="AG9" s="25"/>
      <c r="AH9" s="1"/>
      <c r="AI9" s="1"/>
      <c r="AJ9" s="5"/>
      <c r="AK9" s="25"/>
    </row>
    <row r="10" spans="1:37" ht="16.5" customHeight="1">
      <c r="A10" s="10" t="s">
        <v>64</v>
      </c>
      <c r="B10" s="10" t="s">
        <v>97</v>
      </c>
      <c r="C10" s="42">
        <v>22</v>
      </c>
      <c r="D10" s="50">
        <v>16</v>
      </c>
      <c r="E10" s="50">
        <v>15</v>
      </c>
      <c r="F10" s="3">
        <f t="shared" si="4"/>
        <v>0.6818181818181818</v>
      </c>
      <c r="G10" s="50">
        <v>3</v>
      </c>
      <c r="H10" s="3">
        <f t="shared" si="0"/>
        <v>0.13636363636363635</v>
      </c>
      <c r="I10" s="49">
        <v>0</v>
      </c>
      <c r="J10" s="3">
        <v>0</v>
      </c>
      <c r="K10" s="48">
        <v>0</v>
      </c>
      <c r="L10" s="3">
        <f t="shared" si="1"/>
        <v>0</v>
      </c>
      <c r="M10" s="50">
        <v>11</v>
      </c>
      <c r="N10" s="25">
        <f t="shared" si="2"/>
        <v>0.6875</v>
      </c>
      <c r="O10" s="48">
        <v>5</v>
      </c>
      <c r="P10" s="3">
        <f t="shared" si="5"/>
        <v>0.3125</v>
      </c>
      <c r="Q10" s="48">
        <v>0</v>
      </c>
      <c r="R10" s="3">
        <v>0</v>
      </c>
      <c r="S10" s="48">
        <v>0</v>
      </c>
      <c r="T10" s="3">
        <f t="shared" si="6"/>
        <v>0</v>
      </c>
      <c r="U10" s="5">
        <v>213</v>
      </c>
      <c r="V10" s="4">
        <f t="shared" si="8"/>
        <v>19.363636363636363</v>
      </c>
      <c r="W10" s="5">
        <v>163.56</v>
      </c>
      <c r="X10" s="4">
        <f t="shared" si="3"/>
        <v>32.712</v>
      </c>
      <c r="Y10" s="5">
        <v>0</v>
      </c>
      <c r="Z10" s="4">
        <v>0</v>
      </c>
      <c r="AA10" s="46">
        <v>0</v>
      </c>
      <c r="AB10" s="4">
        <v>0</v>
      </c>
      <c r="AE10" s="2"/>
      <c r="AF10" s="4"/>
      <c r="AG10" s="25"/>
      <c r="AH10" s="1"/>
      <c r="AI10" s="2"/>
      <c r="AJ10" s="4"/>
      <c r="AK10" s="25"/>
    </row>
    <row r="11" spans="1:37" ht="21" customHeight="1">
      <c r="A11" s="9" t="s">
        <v>114</v>
      </c>
      <c r="B11" s="10" t="s">
        <v>98</v>
      </c>
      <c r="C11" s="42">
        <v>43</v>
      </c>
      <c r="D11" s="50">
        <v>21</v>
      </c>
      <c r="E11" s="50">
        <v>27</v>
      </c>
      <c r="F11" s="3">
        <f t="shared" si="4"/>
        <v>0.627906976744186</v>
      </c>
      <c r="G11" s="50">
        <v>13</v>
      </c>
      <c r="H11" s="3">
        <f t="shared" si="0"/>
        <v>0.3023255813953488</v>
      </c>
      <c r="I11" s="49">
        <v>0</v>
      </c>
      <c r="J11" s="3">
        <v>0</v>
      </c>
      <c r="K11" s="48">
        <v>2</v>
      </c>
      <c r="L11" s="3">
        <f t="shared" si="1"/>
        <v>0.046511627906976744</v>
      </c>
      <c r="M11" s="50">
        <v>6</v>
      </c>
      <c r="N11" s="25">
        <f t="shared" si="2"/>
        <v>0.2857142857142857</v>
      </c>
      <c r="O11" s="48">
        <v>13</v>
      </c>
      <c r="P11" s="3">
        <f t="shared" si="5"/>
        <v>0.6190476190476191</v>
      </c>
      <c r="Q11" s="48">
        <v>0</v>
      </c>
      <c r="R11" s="3">
        <v>0</v>
      </c>
      <c r="S11" s="48">
        <v>2</v>
      </c>
      <c r="T11" s="3">
        <f t="shared" si="6"/>
        <v>0.09523809523809523</v>
      </c>
      <c r="U11" s="5">
        <v>139</v>
      </c>
      <c r="V11" s="4">
        <f t="shared" si="8"/>
        <v>23.166666666666668</v>
      </c>
      <c r="W11" s="5">
        <v>629.32</v>
      </c>
      <c r="X11" s="4">
        <f t="shared" si="3"/>
        <v>48.409230769230774</v>
      </c>
      <c r="Y11" s="5">
        <v>0</v>
      </c>
      <c r="Z11" s="4">
        <v>0</v>
      </c>
      <c r="AA11" s="5">
        <v>23.7</v>
      </c>
      <c r="AB11" s="4">
        <f t="shared" si="7"/>
        <v>11.85</v>
      </c>
      <c r="AE11" s="2"/>
      <c r="AF11" s="4"/>
      <c r="AG11" s="25"/>
      <c r="AH11" s="1"/>
      <c r="AI11" s="2"/>
      <c r="AJ11" s="4"/>
      <c r="AK11" s="25"/>
    </row>
    <row r="12" spans="1:37" ht="19.5" customHeight="1">
      <c r="A12" s="9">
        <v>330</v>
      </c>
      <c r="B12" s="10" t="s">
        <v>50</v>
      </c>
      <c r="C12" s="42">
        <v>43</v>
      </c>
      <c r="D12" s="50">
        <v>24</v>
      </c>
      <c r="E12" s="50">
        <v>30</v>
      </c>
      <c r="F12" s="3">
        <f t="shared" si="4"/>
        <v>0.6976744186046512</v>
      </c>
      <c r="G12" s="50">
        <v>13</v>
      </c>
      <c r="H12" s="3">
        <f t="shared" si="0"/>
        <v>0.3023255813953488</v>
      </c>
      <c r="I12" s="49">
        <v>0</v>
      </c>
      <c r="J12" s="3">
        <v>0</v>
      </c>
      <c r="K12" s="48">
        <v>0</v>
      </c>
      <c r="L12" s="3">
        <f t="shared" si="1"/>
        <v>0</v>
      </c>
      <c r="M12" s="48">
        <v>9</v>
      </c>
      <c r="N12" s="25">
        <f t="shared" si="2"/>
        <v>0.375</v>
      </c>
      <c r="O12" s="48">
        <v>12</v>
      </c>
      <c r="P12" s="3">
        <f t="shared" si="5"/>
        <v>0.5</v>
      </c>
      <c r="Q12" s="48">
        <v>0</v>
      </c>
      <c r="R12" s="3">
        <v>0</v>
      </c>
      <c r="S12" s="48">
        <v>0</v>
      </c>
      <c r="T12" s="3">
        <f t="shared" si="6"/>
        <v>0</v>
      </c>
      <c r="U12" s="5">
        <v>232</v>
      </c>
      <c r="V12" s="4">
        <f t="shared" si="8"/>
        <v>25.77777777777778</v>
      </c>
      <c r="W12" s="5">
        <v>514.11</v>
      </c>
      <c r="X12" s="4">
        <f t="shared" si="3"/>
        <v>42.8425</v>
      </c>
      <c r="Y12" s="5">
        <v>0</v>
      </c>
      <c r="Z12" s="4">
        <v>0</v>
      </c>
      <c r="AA12" s="46">
        <v>0</v>
      </c>
      <c r="AB12" s="4">
        <v>0</v>
      </c>
      <c r="AE12" s="1"/>
      <c r="AF12" s="5"/>
      <c r="AG12" s="25"/>
      <c r="AH12" s="1"/>
      <c r="AI12" s="1"/>
      <c r="AJ12" s="5"/>
      <c r="AK12" s="25"/>
    </row>
    <row r="13" spans="1:37" ht="23.25" customHeight="1">
      <c r="A13" s="10" t="s">
        <v>115</v>
      </c>
      <c r="B13" s="10" t="s">
        <v>99</v>
      </c>
      <c r="C13" s="42">
        <v>53</v>
      </c>
      <c r="D13" s="50">
        <v>31</v>
      </c>
      <c r="E13" s="50">
        <v>36</v>
      </c>
      <c r="F13" s="3">
        <f t="shared" si="4"/>
        <v>0.6792452830188679</v>
      </c>
      <c r="G13" s="50">
        <v>17</v>
      </c>
      <c r="H13" s="3">
        <f t="shared" si="0"/>
        <v>0.32075471698113206</v>
      </c>
      <c r="I13" s="49">
        <v>0</v>
      </c>
      <c r="J13" s="3">
        <v>0</v>
      </c>
      <c r="K13" s="48">
        <v>0</v>
      </c>
      <c r="L13" s="3">
        <f t="shared" si="1"/>
        <v>0</v>
      </c>
      <c r="M13" s="50">
        <v>18</v>
      </c>
      <c r="N13" s="25">
        <f t="shared" si="2"/>
        <v>0.5806451612903226</v>
      </c>
      <c r="O13" s="48">
        <v>13</v>
      </c>
      <c r="P13" s="3">
        <f t="shared" si="5"/>
        <v>0.41935483870967744</v>
      </c>
      <c r="Q13" s="48">
        <v>0</v>
      </c>
      <c r="R13" s="3">
        <v>0</v>
      </c>
      <c r="S13" s="48">
        <v>0</v>
      </c>
      <c r="T13" s="3">
        <f t="shared" si="6"/>
        <v>0</v>
      </c>
      <c r="U13" s="5">
        <v>433.5</v>
      </c>
      <c r="V13" s="4">
        <f t="shared" si="8"/>
        <v>24.083333333333332</v>
      </c>
      <c r="W13" s="5">
        <v>342</v>
      </c>
      <c r="X13" s="4">
        <f t="shared" si="3"/>
        <v>26.307692307692307</v>
      </c>
      <c r="Y13" s="5">
        <v>0</v>
      </c>
      <c r="Z13" s="4">
        <v>0</v>
      </c>
      <c r="AA13" s="46">
        <v>0</v>
      </c>
      <c r="AB13" s="4">
        <v>0</v>
      </c>
      <c r="AE13" s="2"/>
      <c r="AF13" s="4"/>
      <c r="AG13" s="25"/>
      <c r="AH13" s="1"/>
      <c r="AI13" s="2"/>
      <c r="AJ13" s="4"/>
      <c r="AK13" s="25"/>
    </row>
    <row r="14" spans="1:37" ht="24.75" customHeight="1">
      <c r="A14" s="9" t="s">
        <v>116</v>
      </c>
      <c r="B14" s="10" t="s">
        <v>100</v>
      </c>
      <c r="C14" s="42">
        <v>13</v>
      </c>
      <c r="D14" s="50">
        <v>1</v>
      </c>
      <c r="E14" s="50">
        <v>13</v>
      </c>
      <c r="F14" s="3">
        <f t="shared" si="4"/>
        <v>1</v>
      </c>
      <c r="G14" s="50">
        <v>0</v>
      </c>
      <c r="H14" s="3">
        <f t="shared" si="0"/>
        <v>0</v>
      </c>
      <c r="I14" s="49">
        <v>0</v>
      </c>
      <c r="J14" s="3">
        <v>0</v>
      </c>
      <c r="K14" s="48">
        <v>0</v>
      </c>
      <c r="L14" s="3">
        <f t="shared" si="1"/>
        <v>0</v>
      </c>
      <c r="M14" s="50">
        <v>1</v>
      </c>
      <c r="N14" s="25">
        <f t="shared" si="2"/>
        <v>1</v>
      </c>
      <c r="O14" s="50">
        <v>0</v>
      </c>
      <c r="P14" s="3">
        <f t="shared" si="5"/>
        <v>0</v>
      </c>
      <c r="Q14" s="50">
        <v>0</v>
      </c>
      <c r="R14" s="3">
        <v>0</v>
      </c>
      <c r="S14" s="50">
        <v>0</v>
      </c>
      <c r="T14" s="3">
        <f t="shared" si="6"/>
        <v>0</v>
      </c>
      <c r="U14" s="5">
        <v>24</v>
      </c>
      <c r="V14" s="4">
        <f t="shared" si="8"/>
        <v>24</v>
      </c>
      <c r="W14" s="5">
        <v>0</v>
      </c>
      <c r="X14" s="4">
        <v>0</v>
      </c>
      <c r="Y14" s="5">
        <v>0</v>
      </c>
      <c r="Z14" s="4">
        <v>0</v>
      </c>
      <c r="AA14" s="46">
        <v>0</v>
      </c>
      <c r="AB14" s="4">
        <v>0</v>
      </c>
      <c r="AE14" s="1"/>
      <c r="AF14" s="5"/>
      <c r="AG14" s="25"/>
      <c r="AH14" s="1"/>
      <c r="AI14" s="1"/>
      <c r="AJ14" s="5"/>
      <c r="AK14" s="25"/>
    </row>
    <row r="15" spans="1:37" ht="21.75" customHeight="1">
      <c r="A15" s="9">
        <v>336</v>
      </c>
      <c r="B15" s="10" t="s">
        <v>51</v>
      </c>
      <c r="C15" s="42">
        <v>4</v>
      </c>
      <c r="D15" s="50">
        <v>4</v>
      </c>
      <c r="E15" s="50">
        <v>4</v>
      </c>
      <c r="F15" s="3">
        <f t="shared" si="4"/>
        <v>1</v>
      </c>
      <c r="G15" s="50">
        <v>0</v>
      </c>
      <c r="H15" s="3">
        <f t="shared" si="0"/>
        <v>0</v>
      </c>
      <c r="I15" s="49">
        <v>0</v>
      </c>
      <c r="J15" s="3">
        <v>0</v>
      </c>
      <c r="K15" s="48">
        <v>0</v>
      </c>
      <c r="L15" s="3">
        <f t="shared" si="1"/>
        <v>0</v>
      </c>
      <c r="M15" s="48">
        <v>4</v>
      </c>
      <c r="N15" s="25">
        <f t="shared" si="2"/>
        <v>1</v>
      </c>
      <c r="O15" s="48">
        <v>0</v>
      </c>
      <c r="P15" s="3">
        <f t="shared" si="5"/>
        <v>0</v>
      </c>
      <c r="Q15" s="48">
        <v>0</v>
      </c>
      <c r="R15" s="3">
        <v>0</v>
      </c>
      <c r="S15" s="48">
        <v>0</v>
      </c>
      <c r="T15" s="3">
        <f t="shared" si="6"/>
        <v>0</v>
      </c>
      <c r="U15" s="5">
        <v>110</v>
      </c>
      <c r="V15" s="4">
        <f t="shared" si="8"/>
        <v>27.5</v>
      </c>
      <c r="W15" s="5">
        <v>0</v>
      </c>
      <c r="X15" s="4">
        <v>0</v>
      </c>
      <c r="Y15" s="5">
        <v>0</v>
      </c>
      <c r="Z15" s="4">
        <v>0</v>
      </c>
      <c r="AA15" s="46">
        <v>0</v>
      </c>
      <c r="AB15" s="4">
        <v>0</v>
      </c>
      <c r="AE15" s="2"/>
      <c r="AF15" s="4"/>
      <c r="AG15" s="25"/>
      <c r="AH15" s="1"/>
      <c r="AI15" s="2"/>
      <c r="AJ15" s="4"/>
      <c r="AK15" s="25"/>
    </row>
    <row r="16" spans="1:37" ht="18.75" customHeight="1">
      <c r="A16" s="9">
        <v>337</v>
      </c>
      <c r="B16" s="10" t="s">
        <v>65</v>
      </c>
      <c r="C16" s="42">
        <v>4</v>
      </c>
      <c r="D16" s="50">
        <v>4</v>
      </c>
      <c r="E16" s="50">
        <v>3</v>
      </c>
      <c r="F16" s="3">
        <f t="shared" si="4"/>
        <v>0.75</v>
      </c>
      <c r="G16" s="50">
        <v>1</v>
      </c>
      <c r="H16" s="3">
        <f t="shared" si="0"/>
        <v>0.25</v>
      </c>
      <c r="I16" s="49">
        <v>0</v>
      </c>
      <c r="J16" s="3">
        <v>0</v>
      </c>
      <c r="K16" s="48">
        <v>0</v>
      </c>
      <c r="L16" s="3">
        <f t="shared" si="1"/>
        <v>0</v>
      </c>
      <c r="M16" s="48">
        <v>3</v>
      </c>
      <c r="N16" s="25">
        <f t="shared" si="2"/>
        <v>0.75</v>
      </c>
      <c r="O16" s="48">
        <v>1</v>
      </c>
      <c r="P16" s="3">
        <f t="shared" si="5"/>
        <v>0.25</v>
      </c>
      <c r="Q16" s="48">
        <v>0</v>
      </c>
      <c r="R16" s="3">
        <v>0</v>
      </c>
      <c r="S16" s="48">
        <v>0</v>
      </c>
      <c r="T16" s="3">
        <f t="shared" si="6"/>
        <v>0</v>
      </c>
      <c r="U16" s="5">
        <v>51</v>
      </c>
      <c r="V16" s="4">
        <f t="shared" si="8"/>
        <v>17</v>
      </c>
      <c r="W16" s="5">
        <v>62.79</v>
      </c>
      <c r="X16" s="4">
        <f aca="true" t="shared" si="9" ref="X16:X30">W16/O16</f>
        <v>62.79</v>
      </c>
      <c r="Y16" s="5">
        <v>0</v>
      </c>
      <c r="Z16" s="4">
        <v>0</v>
      </c>
      <c r="AA16" s="46">
        <v>0</v>
      </c>
      <c r="AB16" s="4">
        <v>0</v>
      </c>
      <c r="AE16" s="2"/>
      <c r="AF16" s="4"/>
      <c r="AG16" s="25"/>
      <c r="AH16" s="1"/>
      <c r="AI16" s="2"/>
      <c r="AJ16" s="4"/>
      <c r="AK16" s="25"/>
    </row>
    <row r="17" spans="1:37" ht="16.5" customHeight="1">
      <c r="A17" s="9">
        <v>338</v>
      </c>
      <c r="B17" s="10" t="s">
        <v>52</v>
      </c>
      <c r="C17" s="42">
        <v>52</v>
      </c>
      <c r="D17" s="50">
        <v>22</v>
      </c>
      <c r="E17" s="50">
        <v>38</v>
      </c>
      <c r="F17" s="3">
        <f t="shared" si="4"/>
        <v>0.7307692307692307</v>
      </c>
      <c r="G17" s="50">
        <v>14</v>
      </c>
      <c r="H17" s="3">
        <f t="shared" si="0"/>
        <v>0.2692307692307692</v>
      </c>
      <c r="I17" s="49">
        <v>0</v>
      </c>
      <c r="J17" s="3">
        <v>0</v>
      </c>
      <c r="K17" s="48">
        <v>0</v>
      </c>
      <c r="L17" s="3">
        <f t="shared" si="1"/>
        <v>0</v>
      </c>
      <c r="M17" s="48">
        <v>10</v>
      </c>
      <c r="N17" s="25">
        <f t="shared" si="2"/>
        <v>0.45454545454545453</v>
      </c>
      <c r="O17" s="48">
        <v>12</v>
      </c>
      <c r="P17" s="3">
        <f t="shared" si="5"/>
        <v>0.5454545454545454</v>
      </c>
      <c r="Q17" s="48">
        <v>0</v>
      </c>
      <c r="R17" s="3">
        <v>0</v>
      </c>
      <c r="S17" s="48">
        <v>0</v>
      </c>
      <c r="T17" s="3">
        <f t="shared" si="6"/>
        <v>0</v>
      </c>
      <c r="U17" s="5">
        <v>277.2</v>
      </c>
      <c r="V17" s="4">
        <f t="shared" si="8"/>
        <v>27.72</v>
      </c>
      <c r="W17" s="5">
        <v>1008.62</v>
      </c>
      <c r="X17" s="4">
        <f t="shared" si="9"/>
        <v>84.05166666666666</v>
      </c>
      <c r="Y17" s="5">
        <v>0</v>
      </c>
      <c r="Z17" s="4">
        <v>0</v>
      </c>
      <c r="AA17" s="46">
        <v>0</v>
      </c>
      <c r="AB17" s="4">
        <v>0</v>
      </c>
      <c r="AE17" s="2"/>
      <c r="AF17" s="4"/>
      <c r="AG17" s="25"/>
      <c r="AH17" s="1"/>
      <c r="AI17" s="2"/>
      <c r="AJ17" s="4"/>
      <c r="AK17" s="25"/>
    </row>
    <row r="18" spans="1:37" ht="25.5">
      <c r="A18" s="9">
        <v>339</v>
      </c>
      <c r="B18" s="10" t="s">
        <v>85</v>
      </c>
      <c r="C18" s="42">
        <v>8</v>
      </c>
      <c r="D18" s="50">
        <v>3</v>
      </c>
      <c r="E18" s="50">
        <v>5</v>
      </c>
      <c r="F18" s="3">
        <f t="shared" si="4"/>
        <v>0.625</v>
      </c>
      <c r="G18" s="50">
        <v>3</v>
      </c>
      <c r="H18" s="3">
        <f t="shared" si="0"/>
        <v>0.375</v>
      </c>
      <c r="I18" s="49">
        <v>0</v>
      </c>
      <c r="J18" s="3">
        <v>0</v>
      </c>
      <c r="K18" s="48">
        <v>0</v>
      </c>
      <c r="L18" s="3">
        <f t="shared" si="1"/>
        <v>0</v>
      </c>
      <c r="M18" s="48">
        <v>2</v>
      </c>
      <c r="N18" s="25">
        <f t="shared" si="2"/>
        <v>0.6666666666666666</v>
      </c>
      <c r="O18" s="48">
        <v>1</v>
      </c>
      <c r="P18" s="3">
        <f t="shared" si="5"/>
        <v>0.3333333333333333</v>
      </c>
      <c r="Q18" s="48">
        <v>0</v>
      </c>
      <c r="R18" s="3">
        <v>0</v>
      </c>
      <c r="S18" s="48">
        <v>0</v>
      </c>
      <c r="T18" s="3">
        <f t="shared" si="6"/>
        <v>0</v>
      </c>
      <c r="U18" s="5">
        <v>50</v>
      </c>
      <c r="V18" s="4">
        <f t="shared" si="8"/>
        <v>25</v>
      </c>
      <c r="W18" s="5">
        <v>34.93</v>
      </c>
      <c r="X18" s="4">
        <f t="shared" si="9"/>
        <v>34.93</v>
      </c>
      <c r="Y18" s="5">
        <v>0</v>
      </c>
      <c r="Z18" s="4">
        <v>0</v>
      </c>
      <c r="AA18" s="46">
        <v>0</v>
      </c>
      <c r="AB18" s="4">
        <v>0</v>
      </c>
      <c r="AE18" s="2"/>
      <c r="AF18" s="4"/>
      <c r="AG18" s="25"/>
      <c r="AH18" s="1"/>
      <c r="AI18" s="2"/>
      <c r="AJ18" s="4"/>
      <c r="AK18" s="25"/>
    </row>
    <row r="19" spans="1:37" ht="22.5" customHeight="1">
      <c r="A19" s="9">
        <v>340</v>
      </c>
      <c r="B19" s="10" t="s">
        <v>55</v>
      </c>
      <c r="C19" s="42">
        <v>59</v>
      </c>
      <c r="D19" s="50">
        <v>40</v>
      </c>
      <c r="E19" s="50">
        <v>37</v>
      </c>
      <c r="F19" s="3">
        <f t="shared" si="4"/>
        <v>0.6271186440677966</v>
      </c>
      <c r="G19" s="50">
        <v>15</v>
      </c>
      <c r="H19" s="3">
        <f t="shared" si="0"/>
        <v>0.2542372881355932</v>
      </c>
      <c r="I19" s="49">
        <v>0</v>
      </c>
      <c r="J19" s="3">
        <v>0</v>
      </c>
      <c r="K19" s="48">
        <v>4</v>
      </c>
      <c r="L19" s="3">
        <f t="shared" si="1"/>
        <v>0.06779661016949153</v>
      </c>
      <c r="M19" s="48">
        <v>18</v>
      </c>
      <c r="N19" s="25">
        <f t="shared" si="2"/>
        <v>0.45</v>
      </c>
      <c r="O19" s="48">
        <v>16</v>
      </c>
      <c r="P19" s="3">
        <f t="shared" si="5"/>
        <v>0.4</v>
      </c>
      <c r="Q19" s="48">
        <v>0</v>
      </c>
      <c r="R19" s="3">
        <v>0</v>
      </c>
      <c r="S19" s="48">
        <v>5</v>
      </c>
      <c r="T19" s="3">
        <f t="shared" si="6"/>
        <v>0.125</v>
      </c>
      <c r="U19" s="5">
        <v>578</v>
      </c>
      <c r="V19" s="4">
        <f t="shared" si="8"/>
        <v>32.111111111111114</v>
      </c>
      <c r="W19" s="5">
        <v>901.23</v>
      </c>
      <c r="X19" s="4">
        <f t="shared" si="9"/>
        <v>56.326875</v>
      </c>
      <c r="Y19" s="5">
        <v>0</v>
      </c>
      <c r="Z19" s="4">
        <v>0</v>
      </c>
      <c r="AA19" s="5">
        <v>346.07</v>
      </c>
      <c r="AB19" s="4">
        <f t="shared" si="7"/>
        <v>69.214</v>
      </c>
      <c r="AE19" s="2"/>
      <c r="AF19" s="4"/>
      <c r="AG19" s="25"/>
      <c r="AH19" s="1"/>
      <c r="AI19" s="2"/>
      <c r="AJ19" s="4"/>
      <c r="AK19" s="25"/>
    </row>
    <row r="20" spans="1:37" ht="21" customHeight="1">
      <c r="A20" s="9">
        <v>341</v>
      </c>
      <c r="B20" s="10" t="s">
        <v>86</v>
      </c>
      <c r="C20" s="42">
        <v>34</v>
      </c>
      <c r="D20" s="50">
        <v>29</v>
      </c>
      <c r="E20" s="50">
        <v>11</v>
      </c>
      <c r="F20" s="3">
        <f t="shared" si="4"/>
        <v>0.3235294117647059</v>
      </c>
      <c r="G20" s="50">
        <v>21</v>
      </c>
      <c r="H20" s="3">
        <f t="shared" si="0"/>
        <v>0.6176470588235294</v>
      </c>
      <c r="I20" s="49">
        <v>0</v>
      </c>
      <c r="J20" s="3">
        <v>0</v>
      </c>
      <c r="K20" s="48">
        <v>2</v>
      </c>
      <c r="L20" s="3">
        <f t="shared" si="1"/>
        <v>0.058823529411764705</v>
      </c>
      <c r="M20" s="48">
        <v>7</v>
      </c>
      <c r="N20" s="25">
        <f t="shared" si="2"/>
        <v>0.2413793103448276</v>
      </c>
      <c r="O20" s="48">
        <v>20</v>
      </c>
      <c r="P20" s="3">
        <f t="shared" si="5"/>
        <v>0.6896551724137931</v>
      </c>
      <c r="Q20" s="48">
        <v>0</v>
      </c>
      <c r="R20" s="3">
        <v>0</v>
      </c>
      <c r="S20" s="48">
        <v>2</v>
      </c>
      <c r="T20" s="3">
        <f t="shared" si="6"/>
        <v>0.06896551724137931</v>
      </c>
      <c r="U20" s="5">
        <v>342</v>
      </c>
      <c r="V20" s="4">
        <f t="shared" si="8"/>
        <v>48.857142857142854</v>
      </c>
      <c r="W20" s="6">
        <v>1537.95</v>
      </c>
      <c r="X20" s="4">
        <f t="shared" si="9"/>
        <v>76.89750000000001</v>
      </c>
      <c r="Y20" s="5">
        <v>0</v>
      </c>
      <c r="Z20" s="4">
        <v>0</v>
      </c>
      <c r="AA20" s="5">
        <v>31.9</v>
      </c>
      <c r="AB20" s="4">
        <f t="shared" si="7"/>
        <v>15.95</v>
      </c>
      <c r="AE20" s="2"/>
      <c r="AF20" s="4"/>
      <c r="AG20" s="25"/>
      <c r="AH20" s="1"/>
      <c r="AI20" s="2"/>
      <c r="AJ20" s="4"/>
      <c r="AK20" s="25"/>
    </row>
    <row r="21" spans="1:37" ht="23.25" customHeight="1">
      <c r="A21" s="10">
        <v>342</v>
      </c>
      <c r="B21" s="10" t="s">
        <v>87</v>
      </c>
      <c r="C21" s="42">
        <v>136</v>
      </c>
      <c r="D21" s="50">
        <v>86</v>
      </c>
      <c r="E21" s="50">
        <v>97</v>
      </c>
      <c r="F21" s="3">
        <f t="shared" si="4"/>
        <v>0.7132352941176471</v>
      </c>
      <c r="G21" s="50">
        <v>16</v>
      </c>
      <c r="H21" s="3">
        <f t="shared" si="0"/>
        <v>0.11764705882352941</v>
      </c>
      <c r="I21" s="49">
        <v>0</v>
      </c>
      <c r="J21" s="3">
        <v>0</v>
      </c>
      <c r="K21" s="48">
        <v>8</v>
      </c>
      <c r="L21" s="3">
        <f t="shared" si="1"/>
        <v>0.058823529411764705</v>
      </c>
      <c r="M21" s="48">
        <v>63</v>
      </c>
      <c r="N21" s="25">
        <f t="shared" si="2"/>
        <v>0.7325581395348837</v>
      </c>
      <c r="O21" s="48">
        <v>14</v>
      </c>
      <c r="P21" s="3">
        <f t="shared" si="5"/>
        <v>0.16279069767441862</v>
      </c>
      <c r="Q21" s="48">
        <v>0</v>
      </c>
      <c r="R21" s="3">
        <v>0</v>
      </c>
      <c r="S21" s="48">
        <v>7</v>
      </c>
      <c r="T21" s="3">
        <f t="shared" si="6"/>
        <v>0.08139534883720931</v>
      </c>
      <c r="U21" s="5">
        <v>2123.6</v>
      </c>
      <c r="V21" s="4">
        <f t="shared" si="8"/>
        <v>33.70793650793651</v>
      </c>
      <c r="W21" s="6">
        <v>851.19</v>
      </c>
      <c r="X21" s="4">
        <f t="shared" si="9"/>
        <v>60.799285714285716</v>
      </c>
      <c r="Y21" s="5">
        <v>0</v>
      </c>
      <c r="Z21" s="4">
        <v>0</v>
      </c>
      <c r="AA21" s="5">
        <v>470.14</v>
      </c>
      <c r="AB21" s="4">
        <f t="shared" si="7"/>
        <v>67.16285714285713</v>
      </c>
      <c r="AE21" s="2"/>
      <c r="AF21" s="4"/>
      <c r="AG21" s="25"/>
      <c r="AH21" s="1"/>
      <c r="AI21" s="2"/>
      <c r="AJ21" s="4"/>
      <c r="AK21" s="25"/>
    </row>
    <row r="22" spans="1:37" ht="31.5" customHeight="1">
      <c r="A22" s="9">
        <v>343</v>
      </c>
      <c r="B22" s="10" t="s">
        <v>88</v>
      </c>
      <c r="C22" s="42">
        <v>39</v>
      </c>
      <c r="D22" s="42">
        <v>33</v>
      </c>
      <c r="E22" s="42">
        <v>33</v>
      </c>
      <c r="F22" s="3">
        <f t="shared" si="4"/>
        <v>0.8461538461538461</v>
      </c>
      <c r="G22" s="50">
        <v>2</v>
      </c>
      <c r="H22" s="3">
        <f t="shared" si="0"/>
        <v>0.05128205128205128</v>
      </c>
      <c r="I22" s="49">
        <v>0</v>
      </c>
      <c r="J22" s="3">
        <v>0</v>
      </c>
      <c r="K22" s="48">
        <v>0</v>
      </c>
      <c r="L22" s="3">
        <f t="shared" si="1"/>
        <v>0</v>
      </c>
      <c r="M22" s="48">
        <v>26</v>
      </c>
      <c r="N22" s="25">
        <f>M22/D22</f>
        <v>0.7878787878787878</v>
      </c>
      <c r="O22" s="48">
        <v>4</v>
      </c>
      <c r="P22" s="3">
        <f t="shared" si="5"/>
        <v>0.12121212121212122</v>
      </c>
      <c r="Q22" s="48">
        <v>0</v>
      </c>
      <c r="R22" s="3">
        <v>0</v>
      </c>
      <c r="S22" s="48">
        <v>0</v>
      </c>
      <c r="T22" s="3">
        <f t="shared" si="6"/>
        <v>0</v>
      </c>
      <c r="U22" s="5">
        <v>630</v>
      </c>
      <c r="V22" s="4">
        <f t="shared" si="8"/>
        <v>24.23076923076923</v>
      </c>
      <c r="W22" s="6">
        <v>281.69</v>
      </c>
      <c r="X22" s="4">
        <f t="shared" si="9"/>
        <v>70.4225</v>
      </c>
      <c r="Y22" s="5">
        <v>0</v>
      </c>
      <c r="Z22" s="4">
        <v>0</v>
      </c>
      <c r="AA22" s="5">
        <v>0</v>
      </c>
      <c r="AB22" s="4">
        <v>0</v>
      </c>
      <c r="AE22" s="1"/>
      <c r="AF22" s="4"/>
      <c r="AG22" s="25"/>
      <c r="AH22" s="1"/>
      <c r="AI22" s="1"/>
      <c r="AJ22" s="4"/>
      <c r="AK22" s="25"/>
    </row>
    <row r="23" spans="1:37" ht="25.5">
      <c r="A23" s="9">
        <v>344</v>
      </c>
      <c r="B23" s="10" t="s">
        <v>101</v>
      </c>
      <c r="C23" s="42">
        <v>81</v>
      </c>
      <c r="D23" s="50">
        <v>71</v>
      </c>
      <c r="E23" s="50">
        <v>63</v>
      </c>
      <c r="F23" s="3">
        <f t="shared" si="4"/>
        <v>0.7777777777777778</v>
      </c>
      <c r="G23" s="50">
        <v>13</v>
      </c>
      <c r="H23" s="3">
        <f t="shared" si="0"/>
        <v>0.16049382716049382</v>
      </c>
      <c r="I23" s="49">
        <v>0</v>
      </c>
      <c r="J23" s="3">
        <v>0</v>
      </c>
      <c r="K23" s="48">
        <v>3</v>
      </c>
      <c r="L23" s="3">
        <f t="shared" si="1"/>
        <v>0.037037037037037035</v>
      </c>
      <c r="M23" s="48">
        <v>54</v>
      </c>
      <c r="N23" s="25">
        <f aca="true" t="shared" si="10" ref="N23:N34">M23/D23</f>
        <v>0.7605633802816901</v>
      </c>
      <c r="O23" s="48">
        <v>14</v>
      </c>
      <c r="P23" s="3">
        <f t="shared" si="5"/>
        <v>0.19718309859154928</v>
      </c>
      <c r="Q23" s="48">
        <v>0</v>
      </c>
      <c r="R23" s="3">
        <v>0</v>
      </c>
      <c r="S23" s="48">
        <v>3</v>
      </c>
      <c r="T23" s="3">
        <f t="shared" si="6"/>
        <v>0.04225352112676056</v>
      </c>
      <c r="U23" s="5">
        <v>1712.5</v>
      </c>
      <c r="V23" s="4">
        <f t="shared" si="8"/>
        <v>31.712962962962962</v>
      </c>
      <c r="W23" s="6">
        <v>1251.93</v>
      </c>
      <c r="X23" s="4">
        <f t="shared" si="9"/>
        <v>89.42357142857144</v>
      </c>
      <c r="Y23" s="5">
        <v>0</v>
      </c>
      <c r="Z23" s="4">
        <v>0</v>
      </c>
      <c r="AA23" s="5">
        <v>198.09</v>
      </c>
      <c r="AB23" s="4">
        <f t="shared" si="7"/>
        <v>66.03</v>
      </c>
      <c r="AE23" s="2"/>
      <c r="AF23" s="4"/>
      <c r="AG23" s="25"/>
      <c r="AH23" s="1"/>
      <c r="AI23" s="2"/>
      <c r="AJ23" s="4"/>
      <c r="AK23" s="25"/>
    </row>
    <row r="24" spans="1:37" ht="24" customHeight="1">
      <c r="A24" s="9">
        <v>345</v>
      </c>
      <c r="B24" s="10" t="s">
        <v>56</v>
      </c>
      <c r="C24" s="48">
        <v>135</v>
      </c>
      <c r="D24" s="48">
        <v>90</v>
      </c>
      <c r="E24" s="42">
        <v>106</v>
      </c>
      <c r="F24" s="3">
        <f t="shared" si="4"/>
        <v>0.7851851851851852</v>
      </c>
      <c r="G24" s="42">
        <v>3</v>
      </c>
      <c r="H24" s="3">
        <f t="shared" si="0"/>
        <v>0.022222222222222223</v>
      </c>
      <c r="I24" s="42">
        <v>0</v>
      </c>
      <c r="J24" s="3">
        <v>0</v>
      </c>
      <c r="K24" s="42">
        <v>24</v>
      </c>
      <c r="L24" s="3">
        <f t="shared" si="1"/>
        <v>0.17777777777777778</v>
      </c>
      <c r="M24" s="86">
        <v>63</v>
      </c>
      <c r="N24" s="25">
        <f t="shared" si="10"/>
        <v>0.7</v>
      </c>
      <c r="O24" s="48">
        <v>3</v>
      </c>
      <c r="P24" s="3">
        <f t="shared" si="5"/>
        <v>0.03333333333333333</v>
      </c>
      <c r="Q24" s="48">
        <v>0</v>
      </c>
      <c r="R24" s="3">
        <v>0</v>
      </c>
      <c r="S24" s="48">
        <v>24</v>
      </c>
      <c r="T24" s="3">
        <f t="shared" si="6"/>
        <v>0.26666666666666666</v>
      </c>
      <c r="U24" s="5">
        <v>1885.8</v>
      </c>
      <c r="V24" s="4">
        <f t="shared" si="8"/>
        <v>29.933333333333334</v>
      </c>
      <c r="W24" s="6">
        <v>377.39</v>
      </c>
      <c r="X24" s="4">
        <f t="shared" si="9"/>
        <v>125.79666666666667</v>
      </c>
      <c r="Y24" s="5">
        <v>0</v>
      </c>
      <c r="Z24" s="4">
        <v>0</v>
      </c>
      <c r="AA24" s="5">
        <v>1548.31</v>
      </c>
      <c r="AB24" s="4">
        <f t="shared" si="7"/>
        <v>64.51291666666667</v>
      </c>
      <c r="AE24" s="2"/>
      <c r="AF24" s="4"/>
      <c r="AG24" s="25"/>
      <c r="AH24" s="1"/>
      <c r="AI24" s="2"/>
      <c r="AJ24" s="4"/>
      <c r="AK24" s="25"/>
    </row>
    <row r="25" spans="1:37" ht="16.5" customHeight="1">
      <c r="A25" s="9">
        <v>346</v>
      </c>
      <c r="B25" s="10" t="s">
        <v>57</v>
      </c>
      <c r="C25" s="42">
        <v>129</v>
      </c>
      <c r="D25" s="50">
        <v>103</v>
      </c>
      <c r="E25" s="50">
        <v>88</v>
      </c>
      <c r="F25" s="3">
        <f t="shared" si="4"/>
        <v>0.6821705426356589</v>
      </c>
      <c r="G25" s="50">
        <v>16</v>
      </c>
      <c r="H25" s="3">
        <f t="shared" si="0"/>
        <v>0.12403100775193798</v>
      </c>
      <c r="I25" s="49">
        <v>0</v>
      </c>
      <c r="J25" s="3">
        <v>0</v>
      </c>
      <c r="K25" s="48">
        <v>18</v>
      </c>
      <c r="L25" s="3">
        <f t="shared" si="1"/>
        <v>0.13953488372093023</v>
      </c>
      <c r="M25" s="48">
        <v>68</v>
      </c>
      <c r="N25" s="25">
        <f t="shared" si="10"/>
        <v>0.6601941747572816</v>
      </c>
      <c r="O25" s="48">
        <v>15</v>
      </c>
      <c r="P25" s="3">
        <f t="shared" si="5"/>
        <v>0.14563106796116504</v>
      </c>
      <c r="Q25" s="48">
        <v>0</v>
      </c>
      <c r="R25" s="3">
        <v>0</v>
      </c>
      <c r="S25" s="48">
        <v>18</v>
      </c>
      <c r="T25" s="3">
        <f t="shared" si="6"/>
        <v>0.17475728155339806</v>
      </c>
      <c r="U25" s="5">
        <v>2476</v>
      </c>
      <c r="V25" s="4">
        <f t="shared" si="8"/>
        <v>36.411764705882355</v>
      </c>
      <c r="W25" s="6">
        <v>1437.93</v>
      </c>
      <c r="X25" s="4">
        <f t="shared" si="9"/>
        <v>95.86200000000001</v>
      </c>
      <c r="Y25" s="5">
        <v>0</v>
      </c>
      <c r="Z25" s="4">
        <v>0</v>
      </c>
      <c r="AA25" s="5">
        <v>1368.52</v>
      </c>
      <c r="AB25" s="4">
        <f t="shared" si="7"/>
        <v>76.02888888888889</v>
      </c>
      <c r="AE25" s="2"/>
      <c r="AF25" s="4"/>
      <c r="AG25" s="25"/>
      <c r="AH25" s="1"/>
      <c r="AI25" s="2"/>
      <c r="AJ25" s="4"/>
      <c r="AK25" s="25"/>
    </row>
    <row r="26" spans="1:37" ht="24.75" customHeight="1">
      <c r="A26" s="9">
        <v>347</v>
      </c>
      <c r="B26" s="10" t="s">
        <v>89</v>
      </c>
      <c r="C26" s="42">
        <v>53</v>
      </c>
      <c r="D26" s="42">
        <v>39</v>
      </c>
      <c r="E26" s="42">
        <v>24</v>
      </c>
      <c r="F26" s="3">
        <f t="shared" si="4"/>
        <v>0.4528301886792453</v>
      </c>
      <c r="G26" s="42">
        <v>9</v>
      </c>
      <c r="H26" s="3">
        <f t="shared" si="0"/>
        <v>0.16981132075471697</v>
      </c>
      <c r="I26" s="42">
        <v>0</v>
      </c>
      <c r="J26" s="3">
        <v>0</v>
      </c>
      <c r="K26" s="42">
        <v>8</v>
      </c>
      <c r="L26" s="3">
        <f t="shared" si="1"/>
        <v>0.1509433962264151</v>
      </c>
      <c r="M26" s="1">
        <v>22</v>
      </c>
      <c r="N26" s="25">
        <f t="shared" si="10"/>
        <v>0.5641025641025641</v>
      </c>
      <c r="O26" s="1">
        <v>9</v>
      </c>
      <c r="P26" s="3">
        <f t="shared" si="5"/>
        <v>0.23076923076923078</v>
      </c>
      <c r="Q26" s="1">
        <v>0</v>
      </c>
      <c r="R26" s="3">
        <v>0</v>
      </c>
      <c r="S26" s="1">
        <v>8</v>
      </c>
      <c r="T26" s="3">
        <f t="shared" si="6"/>
        <v>0.20512820512820512</v>
      </c>
      <c r="U26" s="5">
        <v>914.4</v>
      </c>
      <c r="V26" s="4">
        <f t="shared" si="8"/>
        <v>41.56363636363636</v>
      </c>
      <c r="W26" s="6">
        <v>808.75</v>
      </c>
      <c r="X26" s="4">
        <f t="shared" si="9"/>
        <v>89.86111111111111</v>
      </c>
      <c r="Y26" s="5">
        <v>0</v>
      </c>
      <c r="Z26" s="4">
        <v>0</v>
      </c>
      <c r="AA26" s="5">
        <v>643.64</v>
      </c>
      <c r="AB26" s="4">
        <f t="shared" si="7"/>
        <v>80.455</v>
      </c>
      <c r="AE26" s="2"/>
      <c r="AF26" s="4"/>
      <c r="AG26" s="25"/>
      <c r="AH26" s="1"/>
      <c r="AI26" s="2"/>
      <c r="AJ26" s="4"/>
      <c r="AK26" s="25"/>
    </row>
    <row r="27" spans="1:37" ht="30" customHeight="1">
      <c r="A27" s="10" t="s">
        <v>33</v>
      </c>
      <c r="B27" s="10" t="s">
        <v>102</v>
      </c>
      <c r="C27" s="42">
        <v>14</v>
      </c>
      <c r="D27" s="42">
        <v>11</v>
      </c>
      <c r="E27" s="42">
        <v>8</v>
      </c>
      <c r="F27" s="3">
        <f t="shared" si="4"/>
        <v>0.5714285714285714</v>
      </c>
      <c r="G27" s="42">
        <v>4</v>
      </c>
      <c r="H27" s="3">
        <f t="shared" si="0"/>
        <v>0.2857142857142857</v>
      </c>
      <c r="I27" s="42">
        <v>0</v>
      </c>
      <c r="J27" s="3">
        <v>0</v>
      </c>
      <c r="K27" s="42">
        <v>2</v>
      </c>
      <c r="L27" s="3">
        <f t="shared" si="1"/>
        <v>0.14285714285714285</v>
      </c>
      <c r="M27" s="48">
        <v>5</v>
      </c>
      <c r="N27" s="25">
        <f t="shared" si="10"/>
        <v>0.45454545454545453</v>
      </c>
      <c r="O27" s="48">
        <v>4</v>
      </c>
      <c r="P27" s="3">
        <f t="shared" si="5"/>
        <v>0.36363636363636365</v>
      </c>
      <c r="Q27" s="48">
        <v>0</v>
      </c>
      <c r="R27" s="3">
        <v>0</v>
      </c>
      <c r="S27" s="48">
        <v>2</v>
      </c>
      <c r="T27" s="3">
        <f t="shared" si="6"/>
        <v>0.18181818181818182</v>
      </c>
      <c r="U27" s="5">
        <v>111</v>
      </c>
      <c r="V27" s="4">
        <f t="shared" si="8"/>
        <v>22.2</v>
      </c>
      <c r="W27" s="6">
        <v>165.97</v>
      </c>
      <c r="X27" s="4">
        <f t="shared" si="9"/>
        <v>41.4925</v>
      </c>
      <c r="Y27" s="5">
        <v>0</v>
      </c>
      <c r="Z27" s="4">
        <v>0</v>
      </c>
      <c r="AA27" s="5">
        <v>117.66</v>
      </c>
      <c r="AB27" s="4">
        <f t="shared" si="7"/>
        <v>58.83</v>
      </c>
      <c r="AE27" s="2"/>
      <c r="AF27" s="4"/>
      <c r="AG27" s="25"/>
      <c r="AH27" s="1"/>
      <c r="AI27" s="2"/>
      <c r="AJ27" s="4"/>
      <c r="AK27" s="25"/>
    </row>
    <row r="28" spans="1:37" ht="25.5">
      <c r="A28" s="9" t="s">
        <v>117</v>
      </c>
      <c r="B28" s="10" t="s">
        <v>90</v>
      </c>
      <c r="C28" s="42">
        <v>12</v>
      </c>
      <c r="D28" s="50">
        <v>7</v>
      </c>
      <c r="E28" s="50">
        <v>7</v>
      </c>
      <c r="F28" s="3">
        <f t="shared" si="4"/>
        <v>0.5833333333333334</v>
      </c>
      <c r="G28" s="50">
        <v>5</v>
      </c>
      <c r="H28" s="3">
        <f t="shared" si="0"/>
        <v>0.4166666666666667</v>
      </c>
      <c r="I28" s="49">
        <v>0</v>
      </c>
      <c r="J28" s="3">
        <v>0</v>
      </c>
      <c r="K28" s="48">
        <v>0</v>
      </c>
      <c r="L28" s="3">
        <f t="shared" si="1"/>
        <v>0</v>
      </c>
      <c r="M28" s="50">
        <v>4</v>
      </c>
      <c r="N28" s="25">
        <f t="shared" si="10"/>
        <v>0.5714285714285714</v>
      </c>
      <c r="O28" s="48">
        <v>3</v>
      </c>
      <c r="P28" s="3">
        <f t="shared" si="5"/>
        <v>0.42857142857142855</v>
      </c>
      <c r="Q28" s="48">
        <v>0</v>
      </c>
      <c r="R28" s="3">
        <v>0</v>
      </c>
      <c r="S28" s="48">
        <v>0</v>
      </c>
      <c r="T28" s="3">
        <f t="shared" si="6"/>
        <v>0</v>
      </c>
      <c r="U28" s="5">
        <v>129.5</v>
      </c>
      <c r="V28" s="4">
        <f t="shared" si="8"/>
        <v>32.375</v>
      </c>
      <c r="W28" s="6">
        <v>342.65</v>
      </c>
      <c r="X28" s="4">
        <f t="shared" si="9"/>
        <v>114.21666666666665</v>
      </c>
      <c r="Y28" s="5">
        <v>0</v>
      </c>
      <c r="Z28" s="4">
        <v>0</v>
      </c>
      <c r="AA28" s="5">
        <v>0</v>
      </c>
      <c r="AB28" s="4">
        <v>0</v>
      </c>
      <c r="AE28" s="2"/>
      <c r="AF28" s="4"/>
      <c r="AG28" s="25"/>
      <c r="AH28" s="1"/>
      <c r="AI28" s="2"/>
      <c r="AJ28" s="4"/>
      <c r="AK28" s="25"/>
    </row>
    <row r="29" spans="1:37" ht="25.5" customHeight="1">
      <c r="A29" s="9" t="s">
        <v>118</v>
      </c>
      <c r="B29" s="10" t="s">
        <v>91</v>
      </c>
      <c r="C29" s="42">
        <v>7</v>
      </c>
      <c r="D29" s="50">
        <v>5</v>
      </c>
      <c r="E29" s="50">
        <v>4</v>
      </c>
      <c r="F29" s="3">
        <f t="shared" si="4"/>
        <v>0.5714285714285714</v>
      </c>
      <c r="G29" s="50">
        <v>3</v>
      </c>
      <c r="H29" s="3">
        <f t="shared" si="0"/>
        <v>0.42857142857142855</v>
      </c>
      <c r="I29" s="49">
        <v>0</v>
      </c>
      <c r="J29" s="3">
        <v>0</v>
      </c>
      <c r="K29" s="48">
        <v>0</v>
      </c>
      <c r="L29" s="3">
        <f t="shared" si="1"/>
        <v>0</v>
      </c>
      <c r="M29" s="50">
        <v>2</v>
      </c>
      <c r="N29" s="25">
        <f t="shared" si="10"/>
        <v>0.4</v>
      </c>
      <c r="O29" s="48">
        <v>3</v>
      </c>
      <c r="P29" s="3">
        <f t="shared" si="5"/>
        <v>0.6</v>
      </c>
      <c r="Q29" s="48">
        <v>0</v>
      </c>
      <c r="R29" s="3">
        <v>0</v>
      </c>
      <c r="S29" s="48">
        <v>0</v>
      </c>
      <c r="T29" s="3">
        <f t="shared" si="6"/>
        <v>0</v>
      </c>
      <c r="U29" s="5">
        <v>50</v>
      </c>
      <c r="V29" s="4">
        <f t="shared" si="8"/>
        <v>25</v>
      </c>
      <c r="W29" s="6">
        <v>92.89</v>
      </c>
      <c r="X29" s="4">
        <f t="shared" si="9"/>
        <v>30.963333333333335</v>
      </c>
      <c r="Y29" s="5">
        <v>0</v>
      </c>
      <c r="Z29" s="4">
        <v>0</v>
      </c>
      <c r="AA29" s="5">
        <v>0</v>
      </c>
      <c r="AB29" s="4">
        <v>0</v>
      </c>
      <c r="AE29" s="2"/>
      <c r="AF29" s="4"/>
      <c r="AG29" s="25"/>
      <c r="AH29" s="1"/>
      <c r="AI29" s="2"/>
      <c r="AJ29" s="4"/>
      <c r="AK29" s="25"/>
    </row>
    <row r="30" spans="1:37" ht="23.25" customHeight="1">
      <c r="A30" s="9" t="s">
        <v>119</v>
      </c>
      <c r="B30" s="10" t="s">
        <v>103</v>
      </c>
      <c r="C30" s="42">
        <v>16</v>
      </c>
      <c r="D30" s="50">
        <v>7</v>
      </c>
      <c r="E30" s="50">
        <v>13</v>
      </c>
      <c r="F30" s="3">
        <f t="shared" si="4"/>
        <v>0.8125</v>
      </c>
      <c r="G30" s="50">
        <v>3</v>
      </c>
      <c r="H30" s="3">
        <f t="shared" si="0"/>
        <v>0.1875</v>
      </c>
      <c r="I30" s="49">
        <v>0</v>
      </c>
      <c r="J30" s="3">
        <v>0</v>
      </c>
      <c r="K30" s="48">
        <v>0</v>
      </c>
      <c r="L30" s="3">
        <f t="shared" si="1"/>
        <v>0</v>
      </c>
      <c r="M30" s="50">
        <v>6</v>
      </c>
      <c r="N30" s="25">
        <f t="shared" si="10"/>
        <v>0.8571428571428571</v>
      </c>
      <c r="O30" s="48">
        <v>1</v>
      </c>
      <c r="P30" s="3">
        <f t="shared" si="5"/>
        <v>0.14285714285714285</v>
      </c>
      <c r="Q30" s="48">
        <v>0</v>
      </c>
      <c r="R30" s="3">
        <v>0</v>
      </c>
      <c r="S30" s="48">
        <v>0</v>
      </c>
      <c r="T30" s="3">
        <f t="shared" si="6"/>
        <v>0</v>
      </c>
      <c r="U30" s="5">
        <v>111</v>
      </c>
      <c r="V30" s="4">
        <f t="shared" si="8"/>
        <v>18.5</v>
      </c>
      <c r="W30" s="5">
        <v>99.42</v>
      </c>
      <c r="X30" s="4">
        <f t="shared" si="9"/>
        <v>99.42</v>
      </c>
      <c r="Y30" s="5">
        <v>0</v>
      </c>
      <c r="Z30" s="4">
        <v>0</v>
      </c>
      <c r="AA30" s="5">
        <v>0</v>
      </c>
      <c r="AB30" s="4">
        <v>0</v>
      </c>
      <c r="AE30" s="2"/>
      <c r="AF30" s="4"/>
      <c r="AG30" s="25"/>
      <c r="AH30" s="1"/>
      <c r="AI30" s="2"/>
      <c r="AJ30" s="4"/>
      <c r="AK30" s="25"/>
    </row>
    <row r="31" spans="1:37" ht="18.75" customHeight="1">
      <c r="A31" s="10">
        <v>368</v>
      </c>
      <c r="B31" s="10" t="s">
        <v>59</v>
      </c>
      <c r="C31" s="42">
        <v>3</v>
      </c>
      <c r="D31" s="50">
        <v>0</v>
      </c>
      <c r="E31" s="50">
        <v>3</v>
      </c>
      <c r="F31" s="3">
        <f t="shared" si="4"/>
        <v>1</v>
      </c>
      <c r="G31" s="50">
        <v>0</v>
      </c>
      <c r="H31" s="3">
        <f t="shared" si="0"/>
        <v>0</v>
      </c>
      <c r="I31" s="49">
        <v>0</v>
      </c>
      <c r="J31" s="3">
        <v>0</v>
      </c>
      <c r="K31" s="48">
        <v>0</v>
      </c>
      <c r="L31" s="3">
        <f t="shared" si="1"/>
        <v>0</v>
      </c>
      <c r="M31" s="50">
        <v>0</v>
      </c>
      <c r="N31" s="25">
        <v>0</v>
      </c>
      <c r="O31" s="48">
        <v>0</v>
      </c>
      <c r="P31" s="3">
        <v>0</v>
      </c>
      <c r="Q31" s="48">
        <v>0</v>
      </c>
      <c r="R31" s="3">
        <v>0</v>
      </c>
      <c r="S31" s="48">
        <v>0</v>
      </c>
      <c r="T31" s="3">
        <v>0</v>
      </c>
      <c r="U31" s="5">
        <v>0</v>
      </c>
      <c r="V31" s="4">
        <v>0</v>
      </c>
      <c r="W31" s="5">
        <v>0</v>
      </c>
      <c r="X31" s="4">
        <v>0</v>
      </c>
      <c r="Y31" s="5">
        <v>0</v>
      </c>
      <c r="Z31" s="4">
        <v>0</v>
      </c>
      <c r="AA31" s="46">
        <v>0</v>
      </c>
      <c r="AB31" s="4">
        <v>0</v>
      </c>
      <c r="AE31" s="2"/>
      <c r="AF31" s="4"/>
      <c r="AG31" s="25"/>
      <c r="AH31" s="1"/>
      <c r="AI31" s="2"/>
      <c r="AJ31" s="4"/>
      <c r="AK31" s="25"/>
    </row>
    <row r="32" spans="1:37" ht="28.5" customHeight="1">
      <c r="A32" s="9" t="s">
        <v>120</v>
      </c>
      <c r="B32" s="10" t="s">
        <v>60</v>
      </c>
      <c r="C32" s="42">
        <v>11</v>
      </c>
      <c r="D32" s="42">
        <v>5</v>
      </c>
      <c r="E32" s="42">
        <v>5</v>
      </c>
      <c r="F32" s="3">
        <f t="shared" si="4"/>
        <v>0.45454545454545453</v>
      </c>
      <c r="G32" s="42">
        <v>5</v>
      </c>
      <c r="H32" s="3">
        <f t="shared" si="0"/>
        <v>0.45454545454545453</v>
      </c>
      <c r="I32" s="42">
        <v>0</v>
      </c>
      <c r="J32" s="3">
        <v>0</v>
      </c>
      <c r="K32" s="42">
        <v>0</v>
      </c>
      <c r="L32" s="3">
        <f t="shared" si="1"/>
        <v>0</v>
      </c>
      <c r="M32" s="1">
        <v>2</v>
      </c>
      <c r="N32" s="25">
        <f t="shared" si="10"/>
        <v>0.4</v>
      </c>
      <c r="O32" s="1">
        <v>3</v>
      </c>
      <c r="P32" s="3">
        <f>O32/D32</f>
        <v>0.6</v>
      </c>
      <c r="Q32" s="1">
        <v>0</v>
      </c>
      <c r="R32" s="3">
        <v>0</v>
      </c>
      <c r="S32" s="1">
        <v>0</v>
      </c>
      <c r="T32" s="3">
        <f>S32/D32</f>
        <v>0</v>
      </c>
      <c r="U32" s="5">
        <v>24</v>
      </c>
      <c r="V32" s="4">
        <f t="shared" si="8"/>
        <v>12</v>
      </c>
      <c r="W32" s="5">
        <v>124</v>
      </c>
      <c r="X32" s="4">
        <f>W32/O32</f>
        <v>41.333333333333336</v>
      </c>
      <c r="Y32" s="5">
        <v>0</v>
      </c>
      <c r="Z32" s="4">
        <v>0</v>
      </c>
      <c r="AA32" s="5">
        <v>0</v>
      </c>
      <c r="AB32" s="4">
        <v>0</v>
      </c>
      <c r="AE32" s="1"/>
      <c r="AF32" s="5"/>
      <c r="AG32" s="25"/>
      <c r="AH32" s="1"/>
      <c r="AI32" s="1"/>
      <c r="AJ32" s="5"/>
      <c r="AK32" s="25"/>
    </row>
    <row r="33" spans="1:37" ht="15" customHeight="1">
      <c r="A33" s="10">
        <v>657</v>
      </c>
      <c r="B33" s="10" t="s">
        <v>61</v>
      </c>
      <c r="C33" s="42">
        <v>11</v>
      </c>
      <c r="D33" s="50">
        <v>2</v>
      </c>
      <c r="E33" s="50">
        <v>11</v>
      </c>
      <c r="F33" s="3">
        <f t="shared" si="4"/>
        <v>1</v>
      </c>
      <c r="G33" s="50">
        <v>0</v>
      </c>
      <c r="H33" s="3">
        <f t="shared" si="0"/>
        <v>0</v>
      </c>
      <c r="I33" s="49">
        <v>0</v>
      </c>
      <c r="J33" s="3">
        <v>0</v>
      </c>
      <c r="K33" s="48">
        <v>0</v>
      </c>
      <c r="L33" s="3">
        <f t="shared" si="1"/>
        <v>0</v>
      </c>
      <c r="M33" s="50">
        <v>2</v>
      </c>
      <c r="N33" s="25">
        <f t="shared" si="10"/>
        <v>1</v>
      </c>
      <c r="O33" s="48">
        <v>0</v>
      </c>
      <c r="P33" s="3">
        <f>O33/D33</f>
        <v>0</v>
      </c>
      <c r="Q33" s="48">
        <v>0</v>
      </c>
      <c r="R33" s="3">
        <v>0</v>
      </c>
      <c r="S33" s="48">
        <v>0</v>
      </c>
      <c r="T33" s="3">
        <f>S33/D33</f>
        <v>0</v>
      </c>
      <c r="U33" s="5">
        <v>98</v>
      </c>
      <c r="V33" s="4">
        <f t="shared" si="8"/>
        <v>49</v>
      </c>
      <c r="W33" s="5">
        <v>0</v>
      </c>
      <c r="X33" s="4">
        <v>0</v>
      </c>
      <c r="Y33" s="5">
        <v>0</v>
      </c>
      <c r="Z33" s="4">
        <v>0</v>
      </c>
      <c r="AA33" s="46">
        <v>0</v>
      </c>
      <c r="AB33" s="4">
        <v>0</v>
      </c>
      <c r="AE33" s="2"/>
      <c r="AF33" s="4"/>
      <c r="AG33" s="25"/>
      <c r="AH33" s="1"/>
      <c r="AI33" s="2"/>
      <c r="AJ33" s="4"/>
      <c r="AK33" s="25"/>
    </row>
    <row r="34" spans="1:37" ht="25.5">
      <c r="A34" s="9">
        <v>658</v>
      </c>
      <c r="B34" s="10" t="s">
        <v>62</v>
      </c>
      <c r="C34" s="42">
        <v>50</v>
      </c>
      <c r="D34" s="50">
        <v>26</v>
      </c>
      <c r="E34" s="50">
        <v>40</v>
      </c>
      <c r="F34" s="3">
        <f t="shared" si="4"/>
        <v>0.8</v>
      </c>
      <c r="G34" s="50">
        <v>10</v>
      </c>
      <c r="H34" s="3">
        <f>G34/C34</f>
        <v>0.2</v>
      </c>
      <c r="I34" s="49">
        <v>0</v>
      </c>
      <c r="J34" s="3">
        <v>0</v>
      </c>
      <c r="K34" s="48">
        <v>0</v>
      </c>
      <c r="L34" s="3">
        <f t="shared" si="1"/>
        <v>0</v>
      </c>
      <c r="M34" s="50">
        <v>18</v>
      </c>
      <c r="N34" s="25">
        <f t="shared" si="10"/>
        <v>0.6923076923076923</v>
      </c>
      <c r="O34" s="48">
        <v>8</v>
      </c>
      <c r="P34" s="3">
        <f>O34/D34</f>
        <v>0.3076923076923077</v>
      </c>
      <c r="Q34" s="48">
        <v>0</v>
      </c>
      <c r="R34" s="3">
        <v>0</v>
      </c>
      <c r="S34" s="48">
        <v>0</v>
      </c>
      <c r="T34" s="3">
        <f>S34/D34</f>
        <v>0</v>
      </c>
      <c r="U34" s="5">
        <v>594.7</v>
      </c>
      <c r="V34" s="4">
        <f t="shared" si="8"/>
        <v>33.03888888888889</v>
      </c>
      <c r="W34" s="5">
        <v>345.53</v>
      </c>
      <c r="X34" s="4">
        <f>W34/O34</f>
        <v>43.19125</v>
      </c>
      <c r="Y34" s="5">
        <v>0</v>
      </c>
      <c r="Z34" s="4">
        <v>0</v>
      </c>
      <c r="AA34" s="46">
        <v>0</v>
      </c>
      <c r="AB34" s="4">
        <v>0</v>
      </c>
      <c r="AE34" s="2"/>
      <c r="AF34" s="4"/>
      <c r="AG34" s="25"/>
      <c r="AH34" s="1"/>
      <c r="AI34" s="2"/>
      <c r="AJ34" s="4"/>
      <c r="AK34" s="25"/>
    </row>
    <row r="35" spans="1:37" ht="12.75">
      <c r="A35" s="10">
        <v>659</v>
      </c>
      <c r="B35" s="10" t="s">
        <v>84</v>
      </c>
      <c r="C35" s="42">
        <v>0</v>
      </c>
      <c r="D35" s="50">
        <v>0</v>
      </c>
      <c r="E35" s="50">
        <v>0</v>
      </c>
      <c r="F35" s="3">
        <v>0</v>
      </c>
      <c r="G35" s="50">
        <v>0</v>
      </c>
      <c r="H35" s="3">
        <v>0</v>
      </c>
      <c r="I35" s="49">
        <v>0</v>
      </c>
      <c r="J35" s="3">
        <v>0</v>
      </c>
      <c r="K35" s="48">
        <v>0</v>
      </c>
      <c r="L35" s="3">
        <v>0</v>
      </c>
      <c r="M35" s="48">
        <v>0</v>
      </c>
      <c r="N35" s="25">
        <v>0</v>
      </c>
      <c r="O35" s="48">
        <v>0</v>
      </c>
      <c r="P35" s="3">
        <v>0</v>
      </c>
      <c r="Q35" s="48">
        <v>0</v>
      </c>
      <c r="R35" s="3">
        <v>0</v>
      </c>
      <c r="S35" s="48">
        <v>0</v>
      </c>
      <c r="T35" s="3">
        <v>0</v>
      </c>
      <c r="U35" s="5">
        <v>0</v>
      </c>
      <c r="V35" s="4">
        <v>0</v>
      </c>
      <c r="W35" s="5">
        <v>0</v>
      </c>
      <c r="X35" s="4">
        <v>0</v>
      </c>
      <c r="Y35" s="5">
        <v>0</v>
      </c>
      <c r="Z35" s="4">
        <v>0</v>
      </c>
      <c r="AA35" s="46">
        <v>0</v>
      </c>
      <c r="AB35" s="4">
        <v>0</v>
      </c>
      <c r="AE35" s="1"/>
      <c r="AF35" s="4"/>
      <c r="AG35" s="25"/>
      <c r="AH35" s="1"/>
      <c r="AI35" s="1"/>
      <c r="AJ35" s="4"/>
      <c r="AK35" s="25"/>
    </row>
    <row r="36" spans="3:37" ht="12.75">
      <c r="C36" s="51">
        <f>SUM(C4:C35)</f>
        <v>1200</v>
      </c>
      <c r="D36" s="48">
        <f>SUM(D4:D35)</f>
        <v>780</v>
      </c>
      <c r="E36" s="48">
        <f>SUM(E4:E35)</f>
        <v>843</v>
      </c>
      <c r="G36" s="48">
        <f>SUM(G4:G35)</f>
        <v>224</v>
      </c>
      <c r="I36" s="49">
        <v>0</v>
      </c>
      <c r="J36" s="26"/>
      <c r="K36" s="48">
        <f>SUM(K4:K35)</f>
        <v>78</v>
      </c>
      <c r="W36" s="5">
        <f>SUM(W4:W35)</f>
        <v>13321.369999999999</v>
      </c>
      <c r="AE36" s="1"/>
      <c r="AF36" s="4"/>
      <c r="AG36" s="3"/>
      <c r="AH36" s="1"/>
      <c r="AI36" s="1"/>
      <c r="AJ36" s="4"/>
      <c r="AK36" s="3"/>
    </row>
  </sheetData>
  <sheetProtection/>
  <mergeCells count="3">
    <mergeCell ref="U2:AB2"/>
    <mergeCell ref="M2:T2"/>
    <mergeCell ref="F2:L2"/>
  </mergeCells>
  <printOptions/>
  <pageMargins left="0.25" right="0.25" top="0.75" bottom="0.75" header="0.3" footer="0.3"/>
  <pageSetup fitToHeight="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Lucilla Conigliello</dc:creator>
  <cp:keywords/>
  <dc:description/>
  <cp:lastModifiedBy>Francesca Palareti</cp:lastModifiedBy>
  <cp:lastPrinted>2017-05-19T13:19:11Z</cp:lastPrinted>
  <dcterms:created xsi:type="dcterms:W3CDTF">2012-09-03T14:22:41Z</dcterms:created>
  <dcterms:modified xsi:type="dcterms:W3CDTF">2017-08-21T06:24:14Z</dcterms:modified>
  <cp:category/>
  <cp:version/>
  <cp:contentType/>
  <cp:contentStatus/>
</cp:coreProperties>
</file>